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defaultThemeVersion="166925"/>
  <mc:AlternateContent xmlns:mc="http://schemas.openxmlformats.org/markup-compatibility/2006">
    <mc:Choice Requires="x15">
      <x15ac:absPath xmlns:x15ac="http://schemas.microsoft.com/office/spreadsheetml/2010/11/ac" url="N:\ACCT\MUTUAL\2023\2Q23\8-K\"/>
    </mc:Choice>
  </mc:AlternateContent>
  <xr:revisionPtr revIDLastSave="0" documentId="8_{2D294C8E-9C26-409C-94CC-7CE6C7DAD1D2}" xr6:coauthVersionLast="47" xr6:coauthVersionMax="47" xr10:uidLastSave="{00000000-0000-0000-0000-000000000000}"/>
  <bookViews>
    <workbookView xWindow="52680" yWindow="-2115" windowWidth="29040" windowHeight="15840" tabRatio="500" xr2:uid="{00000000-000D-0000-FFFF-FFFF00000000}"/>
  </bookViews>
  <sheets>
    <sheet name="RE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 i="1" l="1"/>
  <c r="D32" i="1"/>
  <c r="K140" i="1"/>
  <c r="G138" i="1"/>
  <c r="F138" i="1"/>
  <c r="D138" i="1"/>
  <c r="G126" i="1"/>
  <c r="F126" i="1"/>
  <c r="D126" i="1"/>
  <c r="G119" i="1"/>
  <c r="F119" i="1"/>
  <c r="D119" i="1"/>
  <c r="G110" i="1"/>
  <c r="F110" i="1"/>
  <c r="D110" i="1"/>
  <c r="G91" i="1"/>
  <c r="F91" i="1"/>
  <c r="D91" i="1"/>
  <c r="G103" i="1"/>
  <c r="F103" i="1"/>
  <c r="D103" i="1"/>
  <c r="G81" i="1"/>
  <c r="F81" i="1"/>
  <c r="D81" i="1"/>
  <c r="G32" i="1"/>
  <c r="F32" i="1"/>
  <c r="D16" i="1"/>
  <c r="G63" i="1"/>
  <c r="F63" i="1"/>
  <c r="D63" i="1"/>
  <c r="G140" i="1" l="1"/>
  <c r="F140" i="1"/>
  <c r="D140" i="1"/>
</calcChain>
</file>

<file path=xl/sharedStrings.xml><?xml version="1.0" encoding="utf-8"?>
<sst xmlns="http://schemas.openxmlformats.org/spreadsheetml/2006/main" count="442" uniqueCount="304">
  <si>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</si>
  <si>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</si>
  <si>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</si>
  <si>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</si>
  <si>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</si>
  <si>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</si>
  <si>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</si>
  <si>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</si>
  <si>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</si>
  <si>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</si>
  <si>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</si>
  <si>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</si>
  <si>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</si>
  <si>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</si>
  <si>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</si>
  <si>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</si>
  <si>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Giant Food</t>
  </si>
  <si>
    <t>Apple / Equinox / Anthropologie / Nike Live / Multiple Restaurants</t>
  </si>
  <si>
    <t>Birch &amp; Broad</t>
  </si>
  <si>
    <t>CVS / Staples</t>
  </si>
  <si>
    <t xml:space="preserve">Chesterbrook </t>
  </si>
  <si>
    <t>Safeway</t>
  </si>
  <si>
    <t>Starbucks</t>
  </si>
  <si>
    <t>Congressional Plaza</t>
  </si>
  <si>
    <t>The Fresh Market</t>
  </si>
  <si>
    <t>Buy Buy Baby / Ulta / Barnes &amp; Noble / Container Store</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</si>
  <si>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</si>
  <si>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</si>
  <si>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</si>
  <si>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</si>
  <si>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</si>
  <si>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</si>
  <si>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</si>
  <si>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</si>
  <si>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</si>
  <si>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</si>
  <si>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</si>
  <si>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</si>
  <si>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</si>
  <si>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</si>
  <si>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</si>
  <si>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</si>
  <si>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</si>
  <si>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</si>
  <si>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</si>
  <si>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</si>
  <si>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</si>
  <si>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</si>
  <si>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</si>
  <si>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</si>
  <si>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Petsmart</t>
  </si>
  <si>
    <t>Old Keene Mill</t>
  </si>
  <si>
    <t>Walgreens / Planet Fitness</t>
  </si>
  <si>
    <t>Pan Am</t>
  </si>
  <si>
    <t>Micro Center / CVS / Michaels</t>
  </si>
  <si>
    <t>Pike &amp; Rose</t>
  </si>
  <si>
    <t>Porsche / Uniqlo / REI / H&amp;M / L.L Bean / Multiple Restaurants</t>
  </si>
  <si>
    <t>Pike 7 Plaza</t>
  </si>
  <si>
    <t>TBA</t>
  </si>
  <si>
    <t>TJ Maxx / DSW / Ulta</t>
  </si>
  <si>
    <t>Plaza del Mercado</t>
  </si>
  <si>
    <t>CVS / L.A. Fitness</t>
  </si>
  <si>
    <t>Quince Orchard</t>
  </si>
  <si>
    <t>HomeGoods / L.A. Fitness / Staples</t>
  </si>
  <si>
    <t>Tower Shopping Center</t>
  </si>
  <si>
    <t>L.A. Mart</t>
  </si>
  <si>
    <t>Talbots / Total Wine &amp; More</t>
  </si>
  <si>
    <t>Twinbrooke Shopping Centre</t>
  </si>
  <si>
    <t>Walgreens</t>
  </si>
  <si>
    <t>Tyson's Station</t>
  </si>
  <si>
    <t>Village at Shirlington</t>
  </si>
  <si>
    <t>CVS / AMC / Multiple Restaurants</t>
  </si>
  <si>
    <t>Westpost (formerly Pentagon Row)</t>
  </si>
  <si>
    <t>Harris Teeter / Target</t>
  </si>
  <si>
    <t>TJ Maxx / Ulta / Walgreens / DSW</t>
  </si>
  <si>
    <t>Wildwood Shopping Center</t>
  </si>
  <si>
    <t>Balducci's</t>
  </si>
  <si>
    <t>CVS / Multiple Restaurants</t>
  </si>
  <si>
    <t>Total Washington Metropolitan Area</t>
  </si>
  <si>
    <t>Azalea</t>
  </si>
  <si>
    <t>Los Angeles-Long Beach-Anaheim, CA</t>
  </si>
  <si>
    <t>Walmart (S)</t>
  </si>
  <si>
    <t>Marshalls / Ross Dress for Less / Ulta / Michaels</t>
  </si>
  <si>
    <t>Bell Gardens</t>
  </si>
  <si>
    <t>Food 4 Less</t>
  </si>
  <si>
    <t>Marshalls / Ross Dress for Less / Bob's Discount Furniture</t>
  </si>
  <si>
    <t>Colorado Blvd</t>
  </si>
  <si>
    <t>Banana Republic / True Food Kitchen</t>
  </si>
  <si>
    <t>Crow Canyon Commons</t>
  </si>
  <si>
    <t>San Francisco-Oakland-Hayward, CA</t>
  </si>
  <si>
    <t>Sprouts</t>
  </si>
  <si>
    <t>Total Wine &amp; More / Rite Aid / Alamo Ace Hardware</t>
  </si>
  <si>
    <t>East Bay Bridge</t>
  </si>
  <si>
    <t>Pak-N-Save / Target</t>
  </si>
  <si>
    <t>Home Depot / Nordstrom Rack / Ulta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</si>
  <si>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</si>
  <si>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</si>
  <si>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</si>
  <si>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</si>
  <si>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</si>
  <si>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</si>
  <si>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</si>
  <si>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</si>
  <si>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</si>
  <si>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</si>
  <si>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</si>
  <si>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 Macy's / CVS / Restoration Hardware Outlet</t>
  </si>
  <si>
    <t>Hastings Ranch Plaza</t>
  </si>
  <si>
    <t>Marshalls / HomeGoods / CVS / Sears</t>
  </si>
  <si>
    <t>Hollywood Blvd</t>
  </si>
  <si>
    <t>Target</t>
  </si>
  <si>
    <t>Marshalls / L.A. Fitness / CVS</t>
  </si>
  <si>
    <t>Kings Court</t>
  </si>
  <si>
    <t xml:space="preserve">San Jose-Sunnyvale-Santa Clara, CA </t>
  </si>
  <si>
    <t>Lunardi's</t>
  </si>
  <si>
    <t>CVS</t>
  </si>
  <si>
    <t>Old Town Center</t>
  </si>
  <si>
    <t>Anthropologie / Sephora / Teleferic Barcelona</t>
  </si>
  <si>
    <t>Olivo at Mission Hills</t>
  </si>
  <si>
    <t>24 Hour Fitness / Ross Dress For Less / Ulta</t>
  </si>
  <si>
    <t>Plaza Del Sol</t>
  </si>
  <si>
    <t>Superior Grocers (S)</t>
  </si>
  <si>
    <t>Marshalls</t>
  </si>
  <si>
    <t>Plaza El Segundo / The Point</t>
  </si>
  <si>
    <t>Nordstrom Rack / HomeGoods / Dick's Sporting Goods / Multiple Restaurants</t>
  </si>
  <si>
    <t>San Antonio Center</t>
  </si>
  <si>
    <t>Trader Joe's / Walmart</t>
  </si>
  <si>
    <t>24 Hour Fitness</t>
  </si>
  <si>
    <t>Santana Row</t>
  </si>
  <si>
    <t>Crate &amp; Barrel / Container Store / H&amp;M / Best Buy / Multiple Restaurants</t>
  </si>
  <si>
    <t>Sylmar Towne Center</t>
  </si>
  <si>
    <t>Third Street Promenade</t>
  </si>
  <si>
    <t>adidas / Patagonia / Multiple Restaurants</t>
  </si>
  <si>
    <t>Westgate Center</t>
  </si>
  <si>
    <t>Nordstrom Rack / Nike Factory / TJ Maxx / Burlington</t>
  </si>
  <si>
    <t>Total California</t>
  </si>
  <si>
    <t>Brick Plaza</t>
  </si>
  <si>
    <t>New York-Newark-Jersey City, NY-NJ-PA</t>
  </si>
  <si>
    <t>AMC / HomeGoods / Ulta / Burlington</t>
  </si>
  <si>
    <t>Brook 35</t>
  </si>
  <si>
    <t>(5) (6)</t>
  </si>
  <si>
    <t>Banana Republic / Gap / Williams-Sonoma</t>
  </si>
  <si>
    <t>Darien Commons</t>
  </si>
  <si>
    <t>Bridgeport-Stamford-Norwalk, CT</t>
  </si>
  <si>
    <t>Equinox / Walgreens</t>
  </si>
  <si>
    <t>Fresh Meadows</t>
  </si>
  <si>
    <t>Island of Gold</t>
  </si>
  <si>
    <t>AMC / Kohl's / Planet Fitness</t>
  </si>
  <si>
    <t>Georgetowne Shopping Center</t>
  </si>
  <si>
    <t>Foodway</t>
  </si>
  <si>
    <t>Five Below / IHOP</t>
  </si>
  <si>
    <t>Greenlawn Plaza</t>
  </si>
  <si>
    <t>Greenlawn Farms</t>
  </si>
  <si>
    <t>Planet Fitness</t>
  </si>
  <si>
    <t>Greenwich Avenue</t>
  </si>
  <si>
    <t>Saks Fifth Avenue</t>
  </si>
  <si>
    <t>Hauppauge</t>
  </si>
  <si>
    <t>Shop Rite</t>
  </si>
  <si>
    <t>Hoboken</t>
  </si>
  <si>
    <t>(5) (8)</t>
  </si>
  <si>
    <t>Nike Live / CVS / New York Sports Club / Sephora / Multiple Restaurants</t>
  </si>
  <si>
    <t>Huntington</t>
  </si>
  <si>
    <t>Petsmart / Michaels / Ulta</t>
  </si>
  <si>
    <t>Huntington Square</t>
  </si>
  <si>
    <t>Stop &amp; Shop</t>
  </si>
  <si>
    <t>Barnes &amp; Noble / At Home / AMC</t>
  </si>
  <si>
    <t>Melville Mall</t>
  </si>
  <si>
    <t>Uncle Giuseppe's Marketplace</t>
  </si>
  <si>
    <t>Marshalls / Dick's Sporting Goods / Macy's Backstage / Public Lands</t>
  </si>
  <si>
    <t>Mercer Mall</t>
  </si>
  <si>
    <t>Trenton, NJ</t>
  </si>
  <si>
    <t>Nike / Ross Dress for Less / Nordstrom Rack / REI / Tesla</t>
  </si>
  <si>
    <t>The Grove at Shrewsbury</t>
  </si>
  <si>
    <t>Lululemon / Anthropologie / Pottery Barn / Williams-Sonoma</t>
  </si>
  <si>
    <t>Troy</t>
  </si>
  <si>
    <t>L.A. Fitness / Michaels</t>
  </si>
  <si>
    <t>Total NY Metro/New Jersey</t>
  </si>
  <si>
    <t>Andorra</t>
  </si>
  <si>
    <t>Philadelphia-Camden-Wilmington, PA-NJ-DE-MD</t>
  </si>
  <si>
    <t>Acme Markets</t>
  </si>
  <si>
    <t>TJ Maxx / Kohl's / L.A. Fitness / Five Below</t>
  </si>
  <si>
    <t>Bala Cynwyd</t>
  </si>
  <si>
    <t>Michaels / L.A. Fitness</t>
  </si>
  <si>
    <t>Ellisburg</t>
  </si>
  <si>
    <t>Buy Buy Baby / RH Outlet</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</si>
  <si>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</si>
  <si>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</si>
  <si>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</si>
  <si>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</si>
  <si>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</si>
  <si>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</si>
  <si>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</si>
  <si>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</si>
  <si>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</si>
  <si>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</si>
  <si>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</si>
  <si>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Marshalls / Five Below</t>
  </si>
  <si>
    <t>Wynnewood</t>
  </si>
  <si>
    <t>Old Navy / DSW</t>
  </si>
  <si>
    <t>Total Philadelphia Metropolitan Area</t>
  </si>
  <si>
    <t>Assembly Row / Assembly Square Marketplace</t>
  </si>
  <si>
    <t>Boston-Cambridge-Newton, MA-NH</t>
  </si>
  <si>
    <t>TJ Maxx / AMC / Nike / Multiple Restaurants</t>
  </si>
  <si>
    <t>Campus Plaza</t>
  </si>
  <si>
    <t>Roche Bros.</t>
  </si>
  <si>
    <t>Burlington</t>
  </si>
  <si>
    <t>Chelsea Commons</t>
  </si>
  <si>
    <t>Home Depot / Planet Fitness / CVS</t>
  </si>
  <si>
    <t>Dedham Plaza</t>
  </si>
  <si>
    <t>Star Market</t>
  </si>
  <si>
    <t>Linden Square</t>
  </si>
  <si>
    <t>North Dartmouth</t>
  </si>
  <si>
    <t>Providence-Warwick, RI-MA</t>
  </si>
  <si>
    <t>Queen Anne Plaza</t>
  </si>
  <si>
    <t>Big Y Foods</t>
  </si>
  <si>
    <t>TJ Maxx / HomeGoods</t>
  </si>
  <si>
    <t xml:space="preserve">Total New England </t>
  </si>
  <si>
    <t>CocoWalk</t>
  </si>
  <si>
    <t>(5) (9)</t>
  </si>
  <si>
    <t>Miami-Fort Lauderdale-West Palm Beach, FL</t>
  </si>
  <si>
    <t>Cinepolis Theaters / Youfit Health Club / Multiple Restaurants</t>
  </si>
  <si>
    <t>Del Mar Village</t>
  </si>
  <si>
    <t>Winn Dixie</t>
  </si>
  <si>
    <t>The Shops at Pembroke Gardens</t>
  </si>
  <si>
    <t>Nike Factory / Old Navy / DSW / Barnes &amp; Noble</t>
  </si>
  <si>
    <t>Tower Shops</t>
  </si>
  <si>
    <t>TJ Maxx / Ross Dress For Less / Best Buy / Ulta</t>
  </si>
  <si>
    <t>Total South Florida</t>
  </si>
  <si>
    <t>Governor Plaza</t>
  </si>
  <si>
    <t>Baltimore-Columbia-Towson, MD</t>
  </si>
  <si>
    <t>Dick's Sporting Goods / Ross Dress for Less / Petco</t>
  </si>
  <si>
    <t>Perring Plaza</t>
  </si>
  <si>
    <t>Home Depot / Micro Center</t>
  </si>
  <si>
    <t>THE AVENUE at White Marsh</t>
  </si>
  <si>
    <t>AMC / Ulta / Old Navy / Nike</t>
  </si>
  <si>
    <t>The Shoppes at Nottingham Square</t>
  </si>
  <si>
    <t>White Marsh Plaza</t>
  </si>
  <si>
    <t>White Marsh Other</t>
  </si>
  <si>
    <t>Total Baltimore</t>
  </si>
  <si>
    <t>Crossroads</t>
  </si>
  <si>
    <t>Chicago-Naperville-Elgin, IL-IN-WI</t>
  </si>
  <si>
    <t>L.A. Fitness / Ulta / Binny's / Ferguson's Bath, Kitchen &amp; Lighting Gallery</t>
  </si>
  <si>
    <t>Finley Square</t>
  </si>
  <si>
    <t>Bed, Bath &amp; Beyond / Michaels / Portillo's</t>
  </si>
  <si>
    <t>Garden Market</t>
  </si>
  <si>
    <t>Mariano's Fresh Market</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</si>
  <si>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</si>
  <si>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</si>
  <si>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</si>
  <si>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</si>
  <si>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</si>
  <si>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</si>
  <si>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</si>
  <si>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</si>
  <si>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</si>
  <si>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</si>
  <si>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</si>
  <si>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</si>
  <si>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</si>
  <si>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</si>
  <si>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Floor &amp; Décor / Marshalls / Nordstrom Last Chance / Best Buy</t>
  </si>
  <si>
    <t>Gratiot Plaza</t>
  </si>
  <si>
    <t>Detroit-Warren-Dearborn, MI</t>
  </si>
  <si>
    <t>Kroger</t>
  </si>
  <si>
    <t>Bed, Bath &amp; Beyond / Best Buy / DSW</t>
  </si>
  <si>
    <t>Hilton Village</t>
  </si>
  <si>
    <t>CVS / Houston's</t>
  </si>
  <si>
    <t>Lancaster</t>
  </si>
  <si>
    <t>Lancaster, PA</t>
  </si>
  <si>
    <t>AutoZone</t>
  </si>
  <si>
    <t>29th Place</t>
  </si>
  <si>
    <t>Lidl</t>
  </si>
  <si>
    <t>HomeGoods / DSW / Staples</t>
  </si>
  <si>
    <t>Willow Lawn</t>
  </si>
  <si>
    <t>Richmond, VA</t>
  </si>
  <si>
    <t>Old Navy / Ross Dress For Less / Gold's Gym / Dick's Sporting Goods</t>
  </si>
  <si>
    <t>Total Other</t>
  </si>
  <si>
    <t xml:space="preserve">Grand Total </t>
  </si>
  <si>
    <t>Residential Units</t>
  </si>
  <si>
    <t xml:space="preserve">Anchor GLA </t>
  </si>
  <si>
    <t>California</t>
  </si>
  <si>
    <t>(5)</t>
  </si>
  <si>
    <t>(6)</t>
  </si>
  <si>
    <t>(7)</t>
  </si>
  <si>
    <t>Washington Metropolitan Area</t>
  </si>
  <si>
    <t>NY Metro/New Jersey</t>
  </si>
  <si>
    <t>New England</t>
  </si>
  <si>
    <t>Philadelphia Metropolitan Area</t>
  </si>
  <si>
    <t>South Florida</t>
  </si>
  <si>
    <t>Baltimore</t>
  </si>
  <si>
    <t>Chicago</t>
  </si>
  <si>
    <t>Other</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</si>
  <si>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</si>
  <si>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</si>
  <si>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</si>
  <si>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</si>
  <si>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(8) This property includes 40 buildings primarily along Washington Street and 14th Street in Hoboken, New Jersey.</t>
  </si>
  <si>
    <t>(9) This property includes CocoWalk and interests in four buildings in Coconut Grove.</t>
  </si>
  <si>
    <t>(4) TBA indicates that a lease is signed and tenant is currently in the process of building out its space.</t>
  </si>
  <si>
    <t>(5) The Trust has a controlling financial interest in this property.</t>
  </si>
  <si>
    <t>(6) All or a portion of the property is owned in a "downREIT" partnership, of which a wholly owned subsidiary of the Trust is the sole general partner, with third party partners holding operating partnership units.</t>
  </si>
  <si>
    <t>(7) All or a portion of the property is subject to finance lease liabilities.</t>
  </si>
  <si>
    <t>(S) Grocer is a shadow anchor and is not part of the owned property</t>
  </si>
  <si>
    <t>Stop &amp; Shop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</si>
</sst>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mm\ d\,\ yyyy"/>
    <numFmt numFmtId="166" formatCode="* #,##0;* \(#,##0\);* &quot;—&quot;;_(@_)"/>
    <numFmt numFmtId="170" formatCode="_(* #,##0_);_(* \(#,##0\);_(* &quot;-&quot;??_);_(@_)"/>
    <numFmt numFmtId="172" formatCode="_(&quot;$&quot;* #,##0_);_(&quot;$&quot;* \(#,##0\);_(&quot;$&quot;* &quot;-&quot;??_);_(@_)"/>
  </numFmts>
  <fonts count="1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Calibri"/>
      <family val="2"/>
      <scheme val="minor"/>
    </font>
    <font>
      <sz val="10"/>
      <name val="Calibri"/>
      <family val="2"/>
      <scheme val="minor"/>
    </font>
    <font>
      <sz val="9.5"/>
      <color rgb="FF000000"/>
      <name val="Calibri"/>
      <family val="2"/>
      <scheme val="minor"/>
    </font>
    <font>
      <b/>
      <sz val="10"/>
      <color rgb="FF000000"/>
      <name val="Calibri"/>
      <family val="2"/>
      <scheme val="minor"/>
    </font>
    <font>
      <sz val="10"/>
      <name val="Arial"/>
      <family val="2"/>
    </font>
    <font>
      <b/>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double">
        <color indexed="64"/>
      </bottom>
      <diagonal/>
    </border>
    <border>
      <left/>
      <right/>
      <top style="thin">
        <color indexed="64"/>
      </top>
      <bottom style="thin">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9" fontId="6" fillId="0" borderId="0" applyFont="0" applyFill="0" applyBorder="0" applyAlignment="0" applyProtection="0"/>
    <xf numFmtId="44" fontId="11" fillId="0" borderId="0" applyFont="0" applyFill="0" applyBorder="0" applyAlignment="0" applyProtection="0"/>
  </cellStyleXfs>
  <cellXfs count="82">
    <xf numFmtId="0" fontId="0" fillId="0" borderId="0" xfId="0"/>
    <xf numFmtId="0" fontId="7" fillId="0" borderId="0" xfId="0" applyFont="1" applyFill="1" applyAlignment="1">
      <alignment horizontal="left"/>
    </xf>
    <xf numFmtId="0" fontId="7" fillId="0" borderId="0" xfId="0" applyFont="1" applyFill="1" applyAlignment="1">
      <alignment vertical="top"/>
    </xf>
    <xf numFmtId="0" fontId="8" fillId="0" borderId="0" xfId="0" applyFont="1" applyFill="1" applyAlignment="1"/>
    <xf numFmtId="166" fontId="7" fillId="0" borderId="0" xfId="0" applyNumberFormat="1" applyFont="1" applyFill="1" applyAlignment="1"/>
    <xf numFmtId="0" fontId="7" fillId="0" borderId="0" xfId="0" applyFont="1" applyFill="1" applyAlignment="1"/>
    <xf numFmtId="0" fontId="7" fillId="0" borderId="0" xfId="1" applyFont="1" applyFill="1" applyAlignment="1"/>
    <xf numFmtId="0" fontId="9" fillId="0" borderId="0" xfId="0" applyFont="1" applyFill="1" applyAlignment="1">
      <alignment vertical="top"/>
    </xf>
    <xf numFmtId="0" fontId="7" fillId="0" borderId="0" xfId="0" applyFont="1" applyFill="1" applyAlignment="1">
      <alignment horizontal="left" vertical="top"/>
    </xf>
    <xf numFmtId="0" fontId="7" fillId="0" borderId="0" xfId="0" applyFont="1" applyFill="1" applyAlignment="1">
      <alignment horizontal="center" vertical="top"/>
    </xf>
    <xf numFmtId="170" fontId="7" fillId="0" borderId="0" xfId="6" applyNumberFormat="1" applyFont="1" applyFill="1" applyAlignment="1">
      <alignment horizontal="right"/>
    </xf>
    <xf numFmtId="9" fontId="8" fillId="0" borderId="0" xfId="7" applyFont="1" applyFill="1" applyAlignment="1"/>
    <xf numFmtId="9" fontId="7" fillId="0" borderId="0" xfId="7" applyFont="1" applyFill="1" applyAlignment="1"/>
    <xf numFmtId="0" fontId="10" fillId="0" borderId="0" xfId="0" applyFont="1" applyFill="1" applyAlignment="1">
      <alignment horizontal="left"/>
    </xf>
    <xf numFmtId="170" fontId="7" fillId="0" borderId="0" xfId="6" applyNumberFormat="1" applyFont="1" applyFill="1" applyAlignment="1"/>
    <xf numFmtId="170" fontId="8" fillId="0" borderId="0" xfId="6" applyNumberFormat="1" applyFont="1" applyFill="1" applyAlignment="1"/>
    <xf numFmtId="170" fontId="7" fillId="0" borderId="0" xfId="6" applyNumberFormat="1" applyFont="1" applyFill="1" applyAlignment="1">
      <alignment horizontal="left"/>
    </xf>
    <xf numFmtId="170" fontId="7" fillId="0" borderId="0" xfId="6" applyNumberFormat="1" applyFont="1" applyFill="1" applyAlignment="1">
      <alignment horizontal="center"/>
    </xf>
    <xf numFmtId="170" fontId="8" fillId="0" borderId="0" xfId="6" applyNumberFormat="1" applyFont="1" applyFill="1" applyAlignment="1">
      <alignment horizontal="center"/>
    </xf>
    <xf numFmtId="0" fontId="12" fillId="0" borderId="0" xfId="0" applyFont="1" applyFill="1" applyAlignment="1"/>
    <xf numFmtId="0" fontId="10" fillId="0" borderId="0" xfId="0" applyFont="1" applyFill="1" applyAlignment="1">
      <alignment horizontal="center" wrapText="1"/>
    </xf>
    <xf numFmtId="0" fontId="10" fillId="0" borderId="0" xfId="0" applyFont="1" applyFill="1" applyAlignment="1"/>
    <xf numFmtId="0" fontId="10" fillId="0" borderId="0" xfId="0" applyFont="1" applyFill="1" applyAlignment="1">
      <alignment horizontal="center"/>
    </xf>
    <xf numFmtId="9" fontId="10" fillId="0" borderId="0" xfId="7" applyFont="1" applyFill="1" applyAlignment="1">
      <alignment horizontal="center"/>
    </xf>
    <xf numFmtId="170" fontId="10" fillId="0" borderId="0" xfId="6" applyNumberFormat="1" applyFont="1" applyFill="1" applyAlignment="1">
      <alignment horizontal="center" wrapText="1"/>
    </xf>
    <xf numFmtId="9" fontId="12" fillId="0" borderId="0" xfId="7" applyFont="1" applyFill="1" applyAlignment="1"/>
    <xf numFmtId="170" fontId="12" fillId="0" borderId="0" xfId="6" applyNumberFormat="1" applyFont="1" applyFill="1" applyAlignment="1">
      <alignment horizontal="center"/>
    </xf>
    <xf numFmtId="170" fontId="12" fillId="0" borderId="0" xfId="6" applyNumberFormat="1" applyFont="1" applyFill="1" applyAlignment="1"/>
    <xf numFmtId="0" fontId="10" fillId="0" borderId="0" xfId="0" applyFont="1" applyFill="1" applyAlignment="1">
      <alignment vertical="top"/>
    </xf>
    <xf numFmtId="164" fontId="10" fillId="0" borderId="0" xfId="0" applyNumberFormat="1" applyFont="1" applyFill="1" applyAlignment="1">
      <alignment horizontal="left" vertical="top"/>
    </xf>
    <xf numFmtId="166" fontId="7" fillId="0" borderId="0" xfId="0" quotePrefix="1" applyNumberFormat="1" applyFont="1" applyFill="1" applyAlignment="1">
      <alignment horizontal="center" vertical="top"/>
    </xf>
    <xf numFmtId="0" fontId="7" fillId="2" borderId="0" xfId="0" applyFont="1" applyFill="1" applyAlignment="1">
      <alignment horizontal="left"/>
    </xf>
    <xf numFmtId="166" fontId="7" fillId="2" borderId="0" xfId="0" quotePrefix="1" applyNumberFormat="1" applyFont="1" applyFill="1" applyAlignment="1">
      <alignment horizontal="center" vertical="top"/>
    </xf>
    <xf numFmtId="172" fontId="7" fillId="2" borderId="0" xfId="8" applyNumberFormat="1" applyFont="1" applyFill="1" applyAlignment="1"/>
    <xf numFmtId="0" fontId="8" fillId="2" borderId="0" xfId="0" applyFont="1" applyFill="1" applyAlignment="1"/>
    <xf numFmtId="9" fontId="7" fillId="2" borderId="0" xfId="7" applyFont="1" applyFill="1" applyAlignment="1"/>
    <xf numFmtId="170" fontId="8" fillId="2" borderId="0" xfId="6" applyNumberFormat="1" applyFont="1" applyFill="1" applyAlignment="1">
      <alignment horizontal="center"/>
    </xf>
    <xf numFmtId="170" fontId="7" fillId="2" borderId="0" xfId="6" applyNumberFormat="1" applyFont="1" applyFill="1" applyAlignment="1">
      <alignment horizontal="right"/>
    </xf>
    <xf numFmtId="0" fontId="7" fillId="2" borderId="0" xfId="1" applyFont="1" applyFill="1" applyAlignment="1"/>
    <xf numFmtId="0" fontId="7" fillId="2" borderId="0" xfId="0" applyFont="1" applyFill="1" applyAlignment="1">
      <alignment vertical="top"/>
    </xf>
    <xf numFmtId="170" fontId="7" fillId="2" borderId="0" xfId="6" applyNumberFormat="1" applyFont="1" applyFill="1" applyAlignment="1"/>
    <xf numFmtId="0" fontId="9" fillId="2" borderId="0" xfId="0" applyFont="1" applyFill="1" applyAlignment="1">
      <alignment horizontal="left" vertical="top"/>
    </xf>
    <xf numFmtId="0" fontId="7" fillId="2" borderId="0" xfId="0" applyFont="1" applyFill="1" applyAlignment="1">
      <alignment horizontal="center" vertical="top"/>
    </xf>
    <xf numFmtId="0" fontId="7" fillId="2" borderId="0" xfId="0" applyFont="1" applyFill="1" applyAlignment="1">
      <alignment horizontal="left" vertical="top"/>
    </xf>
    <xf numFmtId="170" fontId="7" fillId="2" borderId="0" xfId="6" applyNumberFormat="1" applyFont="1" applyFill="1" applyAlignment="1">
      <alignment horizontal="left"/>
    </xf>
    <xf numFmtId="170" fontId="8" fillId="2" borderId="0" xfId="6" applyNumberFormat="1" applyFont="1" applyFill="1" applyAlignment="1"/>
    <xf numFmtId="170" fontId="7" fillId="2" borderId="0" xfId="6" applyNumberFormat="1" applyFont="1" applyFill="1" applyAlignment="1">
      <alignment horizontal="center"/>
    </xf>
    <xf numFmtId="0" fontId="7" fillId="2" borderId="0" xfId="0" applyFont="1" applyFill="1" applyAlignment="1"/>
    <xf numFmtId="0" fontId="9" fillId="2" borderId="0" xfId="0" applyFont="1" applyFill="1" applyAlignment="1">
      <alignment vertical="top"/>
    </xf>
    <xf numFmtId="0" fontId="7" fillId="0" borderId="0" xfId="0" applyFont="1" applyFill="1" applyBorder="1" applyAlignment="1"/>
    <xf numFmtId="9" fontId="7" fillId="0" borderId="0" xfId="7" applyFont="1" applyFill="1" applyBorder="1" applyAlignment="1"/>
    <xf numFmtId="0" fontId="10" fillId="0" borderId="1" xfId="0" applyFont="1" applyFill="1" applyBorder="1" applyAlignment="1">
      <alignment horizontal="left"/>
    </xf>
    <xf numFmtId="0" fontId="8" fillId="0" borderId="1" xfId="0" applyFont="1" applyFill="1" applyBorder="1" applyAlignment="1"/>
    <xf numFmtId="166" fontId="10" fillId="0" borderId="1" xfId="0" applyNumberFormat="1" applyFont="1" applyFill="1" applyBorder="1" applyAlignment="1"/>
    <xf numFmtId="170" fontId="10" fillId="0" borderId="1" xfId="6" applyNumberFormat="1" applyFont="1" applyFill="1" applyBorder="1" applyAlignment="1"/>
    <xf numFmtId="0" fontId="7" fillId="0" borderId="1" xfId="0" applyFont="1" applyFill="1" applyBorder="1" applyAlignment="1"/>
    <xf numFmtId="9" fontId="10" fillId="0" borderId="1" xfId="7" applyFont="1" applyFill="1" applyBorder="1" applyAlignment="1"/>
    <xf numFmtId="170" fontId="8" fillId="0" borderId="1" xfId="6" applyNumberFormat="1" applyFont="1" applyFill="1" applyBorder="1" applyAlignment="1"/>
    <xf numFmtId="170" fontId="10" fillId="0" borderId="1" xfId="6" applyNumberFormat="1" applyFont="1" applyFill="1" applyBorder="1" applyAlignment="1">
      <alignment horizontal="center"/>
    </xf>
    <xf numFmtId="170" fontId="7" fillId="0" borderId="0" xfId="6" applyNumberFormat="1" applyFont="1" applyFill="1" applyBorder="1" applyAlignment="1"/>
    <xf numFmtId="0" fontId="10" fillId="2" borderId="2" xfId="0" applyFont="1" applyFill="1" applyBorder="1" applyAlignment="1">
      <alignment horizontal="left"/>
    </xf>
    <xf numFmtId="0" fontId="10" fillId="2" borderId="2" xfId="0" applyFont="1" applyFill="1" applyBorder="1" applyAlignment="1">
      <alignment horizontal="left" vertical="top"/>
    </xf>
    <xf numFmtId="166" fontId="10" fillId="2" borderId="2" xfId="0" applyNumberFormat="1" applyFont="1" applyFill="1" applyBorder="1" applyAlignment="1"/>
    <xf numFmtId="170" fontId="10" fillId="2" borderId="2" xfId="6" applyNumberFormat="1" applyFont="1" applyFill="1" applyBorder="1" applyAlignment="1"/>
    <xf numFmtId="0" fontId="10" fillId="2" borderId="2" xfId="0" applyFont="1" applyFill="1" applyBorder="1" applyAlignment="1"/>
    <xf numFmtId="9" fontId="10" fillId="2" borderId="2" xfId="7" applyFont="1" applyFill="1" applyBorder="1" applyAlignment="1"/>
    <xf numFmtId="0" fontId="12" fillId="2" borderId="2" xfId="0" applyFont="1" applyFill="1" applyBorder="1" applyAlignment="1"/>
    <xf numFmtId="170" fontId="10" fillId="2" borderId="2" xfId="6" applyNumberFormat="1" applyFont="1" applyFill="1" applyBorder="1" applyAlignment="1">
      <alignment horizontal="center"/>
    </xf>
    <xf numFmtId="170" fontId="12" fillId="2" borderId="2" xfId="6" applyNumberFormat="1" applyFont="1" applyFill="1" applyBorder="1" applyAlignment="1"/>
    <xf numFmtId="170" fontId="10" fillId="2" borderId="2" xfId="6" applyNumberFormat="1" applyFont="1" applyFill="1" applyBorder="1" applyAlignment="1">
      <alignment horizontal="left"/>
    </xf>
    <xf numFmtId="170" fontId="12" fillId="2" borderId="2" xfId="6" applyNumberFormat="1" applyFont="1" applyFill="1" applyBorder="1" applyAlignment="1">
      <alignment horizontal="center"/>
    </xf>
    <xf numFmtId="0" fontId="12" fillId="0" borderId="2" xfId="0" applyFont="1" applyFill="1" applyBorder="1" applyAlignment="1"/>
    <xf numFmtId="0" fontId="10" fillId="0" borderId="2" xfId="0" applyFont="1" applyFill="1" applyBorder="1" applyAlignment="1">
      <alignment horizontal="left"/>
    </xf>
    <xf numFmtId="170" fontId="10" fillId="0" borderId="2" xfId="6" applyNumberFormat="1" applyFont="1" applyFill="1" applyBorder="1" applyAlignment="1"/>
    <xf numFmtId="170" fontId="10" fillId="0" borderId="2" xfId="6" applyNumberFormat="1" applyFont="1" applyFill="1" applyBorder="1" applyAlignment="1">
      <alignment horizontal="left"/>
    </xf>
    <xf numFmtId="9" fontId="10" fillId="0" borderId="2" xfId="7" applyFont="1" applyFill="1" applyBorder="1" applyAlignment="1"/>
    <xf numFmtId="170" fontId="10" fillId="0" borderId="2" xfId="6" applyNumberFormat="1" applyFont="1" applyFill="1" applyBorder="1" applyAlignment="1">
      <alignment horizontal="center"/>
    </xf>
    <xf numFmtId="170" fontId="12" fillId="0" borderId="2" xfId="6" applyNumberFormat="1" applyFont="1" applyFill="1" applyBorder="1" applyAlignment="1"/>
    <xf numFmtId="170" fontId="12" fillId="0" borderId="2" xfId="6" applyNumberFormat="1" applyFont="1" applyFill="1" applyBorder="1" applyAlignment="1">
      <alignment horizontal="center"/>
    </xf>
    <xf numFmtId="0" fontId="10" fillId="0" borderId="2" xfId="0" applyFont="1" applyFill="1" applyBorder="1" applyAlignment="1">
      <alignment horizontal="left" vertical="top"/>
    </xf>
    <xf numFmtId="0" fontId="10" fillId="0" borderId="2" xfId="1" applyFont="1" applyFill="1" applyBorder="1" applyAlignment="1"/>
    <xf numFmtId="0" fontId="8" fillId="0" borderId="0" xfId="0" applyFont="1" applyAlignment="1">
      <alignment horizontal="left"/>
    </xf>
  </cellXfs>
  <cellStyles count="9">
    <cellStyle name="Comma" xfId="6" builtinId="3"/>
    <cellStyle name="Currency" xfId="8"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2"/>
  <sheetViews>
    <sheetView tabSelected="1" showRuler="0" workbookViewId="0">
      <pane ySplit="6" topLeftCell="A7" activePane="bottomLeft" state="frozen"/>
      <selection pane="bottomLeft" activeCell="F149" sqref="F149"/>
    </sheetView>
  </sheetViews>
  <sheetFormatPr defaultColWidth="13.33203125" defaultRowHeight="13.8" x14ac:dyDescent="0.3"/>
  <cols>
    <col min="1" max="1" width="40.5546875" style="3" bestFit="1" customWidth="1"/>
    <col min="2" max="2" width="5.6640625" style="3" bestFit="1" customWidth="1"/>
    <col min="3" max="3" width="40" style="3" bestFit="1" customWidth="1"/>
    <col min="4" max="4" width="18.109375" style="3" bestFit="1" customWidth="1"/>
    <col min="5" max="5" width="15.88671875" style="3" customWidth="1"/>
    <col min="6" max="6" width="9.109375" style="3" bestFit="1" customWidth="1"/>
    <col min="7" max="7" width="13.6640625" style="3" bestFit="1" customWidth="1"/>
    <col min="8" max="8" width="1.77734375" style="3" customWidth="1"/>
    <col min="9" max="9" width="10.5546875" style="11" bestFit="1" customWidth="1"/>
    <col min="10" max="10" width="1.109375" style="3" customWidth="1"/>
    <col min="11" max="11" width="10.109375" style="18" bestFit="1" customWidth="1"/>
    <col min="12" max="12" width="10.5546875" style="15" bestFit="1" customWidth="1"/>
    <col min="13" max="13" width="1.5546875" style="3" customWidth="1"/>
    <col min="14" max="14" width="24.6640625" style="3" customWidth="1"/>
    <col min="15" max="15" width="64.33203125" style="3" bestFit="1" customWidth="1"/>
    <col min="16" max="26" width="20.109375" style="3" customWidth="1"/>
    <col min="27" max="16384" width="13.33203125" style="3"/>
  </cols>
  <sheetData>
    <row r="1" spans="1:15" x14ac:dyDescent="0.3">
      <c r="A1" s="28" t="s">
        <v>0</v>
      </c>
    </row>
    <row r="2" spans="1:15" x14ac:dyDescent="0.3">
      <c r="A2" s="28" t="s">
        <v>1</v>
      </c>
    </row>
    <row r="3" spans="1:15" x14ac:dyDescent="0.3">
      <c r="A3" s="29">
        <v>45107</v>
      </c>
    </row>
    <row r="5" spans="1:15" x14ac:dyDescent="0.3">
      <c r="K5" s="17"/>
      <c r="L5" s="10"/>
    </row>
    <row r="6" spans="1:15" ht="41.4" x14ac:dyDescent="0.3">
      <c r="A6" s="13" t="s">
        <v>2</v>
      </c>
      <c r="B6" s="19"/>
      <c r="C6" s="13" t="s">
        <v>3</v>
      </c>
      <c r="D6" s="13" t="s">
        <v>4</v>
      </c>
      <c r="E6" s="20" t="s">
        <v>5</v>
      </c>
      <c r="F6" s="21" t="s">
        <v>6</v>
      </c>
      <c r="G6" s="22" t="s">
        <v>7</v>
      </c>
      <c r="H6" s="19"/>
      <c r="I6" s="23" t="s">
        <v>8</v>
      </c>
      <c r="J6" s="19"/>
      <c r="K6" s="24" t="s">
        <v>278</v>
      </c>
      <c r="L6" s="24" t="s">
        <v>279</v>
      </c>
      <c r="M6" s="19"/>
      <c r="N6" s="13" t="s">
        <v>9</v>
      </c>
      <c r="O6" s="13" t="s">
        <v>10</v>
      </c>
    </row>
    <row r="7" spans="1:15" x14ac:dyDescent="0.3">
      <c r="A7" s="19"/>
      <c r="B7" s="19"/>
      <c r="C7" s="19"/>
      <c r="D7" s="22" t="s">
        <v>11</v>
      </c>
      <c r="E7" s="22" t="s">
        <v>11</v>
      </c>
      <c r="F7" s="19"/>
      <c r="G7" s="19"/>
      <c r="H7" s="19"/>
      <c r="I7" s="25"/>
      <c r="J7" s="19"/>
      <c r="K7" s="26"/>
      <c r="L7" s="27"/>
      <c r="M7" s="19"/>
      <c r="N7" s="19"/>
      <c r="O7" s="19"/>
    </row>
    <row r="10" spans="1:15" x14ac:dyDescent="0.3">
      <c r="A10" s="13" t="s">
        <v>280</v>
      </c>
    </row>
    <row r="11" spans="1:15" x14ac:dyDescent="0.3">
      <c r="A11" s="31" t="s">
        <v>79</v>
      </c>
      <c r="B11" s="32" t="s">
        <v>281</v>
      </c>
      <c r="C11" s="31" t="s">
        <v>80</v>
      </c>
      <c r="D11" s="33">
        <v>109661</v>
      </c>
      <c r="E11" s="33">
        <v>40000</v>
      </c>
      <c r="F11" s="40">
        <v>22</v>
      </c>
      <c r="G11" s="40">
        <v>226000</v>
      </c>
      <c r="H11" s="34"/>
      <c r="I11" s="35">
        <v>1</v>
      </c>
      <c r="J11" s="34"/>
      <c r="K11" s="36"/>
      <c r="L11" s="37"/>
      <c r="M11" s="38"/>
      <c r="N11" s="38" t="s">
        <v>81</v>
      </c>
      <c r="O11" s="31" t="s">
        <v>82</v>
      </c>
    </row>
    <row r="12" spans="1:15" x14ac:dyDescent="0.3">
      <c r="A12" s="1" t="s">
        <v>83</v>
      </c>
      <c r="B12" s="30" t="s">
        <v>281</v>
      </c>
      <c r="C12" s="1" t="s">
        <v>80</v>
      </c>
      <c r="D12" s="14">
        <v>119102</v>
      </c>
      <c r="E12" s="14">
        <v>11685</v>
      </c>
      <c r="F12" s="14">
        <v>32</v>
      </c>
      <c r="G12" s="14">
        <v>330000</v>
      </c>
      <c r="I12" s="12">
        <v>0.97</v>
      </c>
      <c r="L12" s="14">
        <v>67000</v>
      </c>
      <c r="M12" s="6"/>
      <c r="N12" s="1" t="s">
        <v>84</v>
      </c>
      <c r="O12" s="1" t="s">
        <v>85</v>
      </c>
    </row>
    <row r="13" spans="1:15" x14ac:dyDescent="0.3">
      <c r="A13" s="31" t="s">
        <v>86</v>
      </c>
      <c r="B13" s="39"/>
      <c r="C13" s="31" t="s">
        <v>80</v>
      </c>
      <c r="D13" s="40">
        <v>13962</v>
      </c>
      <c r="E13" s="40"/>
      <c r="F13" s="40">
        <v>1</v>
      </c>
      <c r="G13" s="40">
        <v>42000</v>
      </c>
      <c r="H13" s="34"/>
      <c r="I13" s="35">
        <v>0.73</v>
      </c>
      <c r="J13" s="34"/>
      <c r="K13" s="36"/>
      <c r="L13" s="40"/>
      <c r="M13" s="31"/>
      <c r="N13" s="31"/>
      <c r="O13" s="31" t="s">
        <v>87</v>
      </c>
    </row>
    <row r="14" spans="1:15" x14ac:dyDescent="0.3">
      <c r="A14" s="1" t="s">
        <v>88</v>
      </c>
      <c r="B14" s="2"/>
      <c r="C14" s="1" t="s">
        <v>89</v>
      </c>
      <c r="D14" s="14">
        <v>91340</v>
      </c>
      <c r="E14" s="14"/>
      <c r="F14" s="14">
        <v>22</v>
      </c>
      <c r="G14" s="14">
        <v>243000</v>
      </c>
      <c r="I14" s="12">
        <v>0.99</v>
      </c>
      <c r="L14" s="14">
        <v>32000</v>
      </c>
      <c r="M14" s="1"/>
      <c r="N14" s="1" t="s">
        <v>90</v>
      </c>
      <c r="O14" s="1" t="s">
        <v>91</v>
      </c>
    </row>
    <row r="15" spans="1:15" x14ac:dyDescent="0.3">
      <c r="A15" s="31" t="s">
        <v>92</v>
      </c>
      <c r="B15" s="39"/>
      <c r="C15" s="31" t="s">
        <v>89</v>
      </c>
      <c r="D15" s="40">
        <v>179890</v>
      </c>
      <c r="E15" s="40"/>
      <c r="F15" s="40">
        <v>32</v>
      </c>
      <c r="G15" s="40">
        <v>440000</v>
      </c>
      <c r="H15" s="34"/>
      <c r="I15" s="35">
        <v>1</v>
      </c>
      <c r="J15" s="34"/>
      <c r="K15" s="36"/>
      <c r="L15" s="40">
        <v>199000</v>
      </c>
      <c r="M15" s="38"/>
      <c r="N15" s="31" t="s">
        <v>93</v>
      </c>
      <c r="O15" s="31" t="s">
        <v>94</v>
      </c>
    </row>
    <row r="16" spans="1:15" x14ac:dyDescent="0.3">
      <c r="A16" s="1" t="s">
        <v>95</v>
      </c>
      <c r="B16" s="2"/>
      <c r="C16" s="1" t="s">
        <v>96</v>
      </c>
      <c r="D16" s="14">
        <f>134506+512</f>
        <v>135018</v>
      </c>
      <c r="E16" s="14"/>
      <c r="F16" s="14">
        <v>18</v>
      </c>
      <c r="G16" s="14">
        <v>298000</v>
      </c>
      <c r="I16" s="12">
        <v>0.99</v>
      </c>
      <c r="K16" s="17"/>
      <c r="L16" s="10"/>
      <c r="M16" s="6"/>
      <c r="N16" s="1" t="s">
        <v>97</v>
      </c>
      <c r="O16" s="1" t="s">
        <v>98</v>
      </c>
    </row>
    <row r="17" spans="1:15" x14ac:dyDescent="0.3">
      <c r="A17" s="31" t="s">
        <v>99</v>
      </c>
      <c r="B17" s="32" t="s">
        <v>281</v>
      </c>
      <c r="C17" s="31" t="s">
        <v>89</v>
      </c>
      <c r="D17" s="40">
        <v>27865</v>
      </c>
      <c r="E17" s="40"/>
      <c r="F17" s="40">
        <v>3</v>
      </c>
      <c r="G17" s="40">
        <v>71000</v>
      </c>
      <c r="H17" s="34"/>
      <c r="I17" s="35">
        <v>0.81</v>
      </c>
      <c r="J17" s="34"/>
      <c r="K17" s="36"/>
      <c r="L17" s="40"/>
      <c r="M17" s="31"/>
      <c r="N17" s="31"/>
      <c r="O17" s="31" t="s">
        <v>100</v>
      </c>
    </row>
    <row r="18" spans="1:15" x14ac:dyDescent="0.3">
      <c r="A18" s="1" t="s">
        <v>101</v>
      </c>
      <c r="B18" s="30" t="s">
        <v>281</v>
      </c>
      <c r="C18" s="1" t="s">
        <v>80</v>
      </c>
      <c r="D18" s="14">
        <v>44113</v>
      </c>
      <c r="E18" s="14"/>
      <c r="F18" s="14">
        <v>9</v>
      </c>
      <c r="G18" s="14">
        <v>114000</v>
      </c>
      <c r="I18" s="12">
        <v>0.97</v>
      </c>
      <c r="L18" s="14">
        <v>31000</v>
      </c>
      <c r="M18" s="1"/>
      <c r="N18" s="1" t="s">
        <v>102</v>
      </c>
      <c r="O18" s="1" t="s">
        <v>103</v>
      </c>
    </row>
    <row r="19" spans="1:15" x14ac:dyDescent="0.3">
      <c r="A19" s="31" t="s">
        <v>104</v>
      </c>
      <c r="B19" s="32" t="s">
        <v>281</v>
      </c>
      <c r="C19" s="31" t="s">
        <v>96</v>
      </c>
      <c r="D19" s="40">
        <v>176558</v>
      </c>
      <c r="E19" s="40"/>
      <c r="F19" s="40">
        <v>64</v>
      </c>
      <c r="G19" s="40">
        <v>932000</v>
      </c>
      <c r="H19" s="34"/>
      <c r="I19" s="35">
        <v>0.98</v>
      </c>
      <c r="J19" s="34"/>
      <c r="K19" s="36"/>
      <c r="L19" s="40">
        <v>294000</v>
      </c>
      <c r="M19" s="31"/>
      <c r="N19" s="31" t="s">
        <v>105</v>
      </c>
      <c r="O19" s="41" t="s">
        <v>106</v>
      </c>
    </row>
    <row r="20" spans="1:15" x14ac:dyDescent="0.3">
      <c r="A20" s="1" t="s">
        <v>107</v>
      </c>
      <c r="B20" s="8"/>
      <c r="C20" s="1" t="s">
        <v>80</v>
      </c>
      <c r="D20" s="14">
        <v>25718</v>
      </c>
      <c r="E20" s="14"/>
      <c r="F20" s="14">
        <v>15</v>
      </c>
      <c r="G20" s="14">
        <v>273000</v>
      </c>
      <c r="I20" s="12">
        <v>1</v>
      </c>
      <c r="L20" s="14"/>
      <c r="M20" s="1"/>
      <c r="N20" s="1"/>
      <c r="O20" s="1" t="s">
        <v>108</v>
      </c>
    </row>
    <row r="21" spans="1:15" x14ac:dyDescent="0.3">
      <c r="A21" s="31" t="s">
        <v>109</v>
      </c>
      <c r="B21" s="42"/>
      <c r="C21" s="31" t="s">
        <v>80</v>
      </c>
      <c r="D21" s="40">
        <v>62003</v>
      </c>
      <c r="E21" s="40"/>
      <c r="F21" s="40">
        <v>3</v>
      </c>
      <c r="G21" s="40">
        <v>181000</v>
      </c>
      <c r="H21" s="34"/>
      <c r="I21" s="35">
        <v>0.86</v>
      </c>
      <c r="J21" s="34"/>
      <c r="K21" s="36"/>
      <c r="L21" s="40">
        <v>39000</v>
      </c>
      <c r="M21" s="31"/>
      <c r="N21" s="31" t="s">
        <v>110</v>
      </c>
      <c r="O21" s="31" t="s">
        <v>111</v>
      </c>
    </row>
    <row r="22" spans="1:15" x14ac:dyDescent="0.3">
      <c r="A22" s="1" t="s">
        <v>112</v>
      </c>
      <c r="B22" s="30" t="s">
        <v>282</v>
      </c>
      <c r="C22" s="1" t="s">
        <v>113</v>
      </c>
      <c r="D22" s="14">
        <v>11631</v>
      </c>
      <c r="E22" s="14"/>
      <c r="F22" s="14">
        <v>8</v>
      </c>
      <c r="G22" s="14">
        <v>81000</v>
      </c>
      <c r="I22" s="12">
        <v>1</v>
      </c>
      <c r="L22" s="14">
        <v>31000</v>
      </c>
      <c r="M22" s="1"/>
      <c r="N22" s="1" t="s">
        <v>114</v>
      </c>
      <c r="O22" s="1" t="s">
        <v>115</v>
      </c>
    </row>
    <row r="23" spans="1:15" x14ac:dyDescent="0.3">
      <c r="A23" s="31" t="s">
        <v>116</v>
      </c>
      <c r="B23" s="43"/>
      <c r="C23" s="31" t="s">
        <v>113</v>
      </c>
      <c r="D23" s="40">
        <v>41104</v>
      </c>
      <c r="E23" s="40"/>
      <c r="F23" s="40">
        <v>8</v>
      </c>
      <c r="G23" s="40">
        <v>99000</v>
      </c>
      <c r="H23" s="34"/>
      <c r="I23" s="35">
        <v>0.87</v>
      </c>
      <c r="J23" s="34"/>
      <c r="K23" s="36"/>
      <c r="L23" s="37"/>
      <c r="M23" s="31"/>
      <c r="N23" s="31"/>
      <c r="O23" s="31" t="s">
        <v>117</v>
      </c>
    </row>
    <row r="24" spans="1:15" x14ac:dyDescent="0.3">
      <c r="A24" s="1" t="s">
        <v>118</v>
      </c>
      <c r="B24" s="30" t="s">
        <v>281</v>
      </c>
      <c r="C24" s="1" t="s">
        <v>80</v>
      </c>
      <c r="D24" s="14">
        <v>82910</v>
      </c>
      <c r="E24" s="14"/>
      <c r="F24" s="14">
        <v>12</v>
      </c>
      <c r="G24" s="14">
        <v>155000</v>
      </c>
      <c r="I24" s="12">
        <v>1</v>
      </c>
      <c r="L24" s="14">
        <v>32000</v>
      </c>
      <c r="M24" s="1"/>
      <c r="N24" s="1" t="s">
        <v>110</v>
      </c>
      <c r="O24" s="1" t="s">
        <v>119</v>
      </c>
    </row>
    <row r="25" spans="1:15" x14ac:dyDescent="0.3">
      <c r="A25" s="31" t="s">
        <v>120</v>
      </c>
      <c r="B25" s="32" t="s">
        <v>281</v>
      </c>
      <c r="C25" s="31" t="s">
        <v>80</v>
      </c>
      <c r="D25" s="40">
        <v>17957</v>
      </c>
      <c r="E25" s="40"/>
      <c r="F25" s="40">
        <v>4</v>
      </c>
      <c r="G25" s="40">
        <v>48000</v>
      </c>
      <c r="H25" s="34"/>
      <c r="I25" s="35">
        <v>0.96</v>
      </c>
      <c r="J25" s="34"/>
      <c r="K25" s="36"/>
      <c r="L25" s="40"/>
      <c r="M25" s="31"/>
      <c r="N25" s="31" t="s">
        <v>121</v>
      </c>
      <c r="O25" s="31" t="s">
        <v>122</v>
      </c>
    </row>
    <row r="26" spans="1:15" x14ac:dyDescent="0.3">
      <c r="A26" s="1" t="s">
        <v>123</v>
      </c>
      <c r="B26" s="2"/>
      <c r="C26" s="1" t="s">
        <v>80</v>
      </c>
      <c r="D26" s="14">
        <v>307721</v>
      </c>
      <c r="E26" s="14">
        <v>125000</v>
      </c>
      <c r="F26" s="14">
        <v>50</v>
      </c>
      <c r="G26" s="14">
        <v>502000</v>
      </c>
      <c r="I26" s="12">
        <v>0.89</v>
      </c>
      <c r="L26" s="14">
        <v>66000</v>
      </c>
      <c r="M26" s="1"/>
      <c r="N26" s="1" t="s">
        <v>39</v>
      </c>
      <c r="O26" s="1" t="s">
        <v>124</v>
      </c>
    </row>
    <row r="27" spans="1:15" x14ac:dyDescent="0.3">
      <c r="A27" s="31" t="s">
        <v>125</v>
      </c>
      <c r="B27" s="32" t="s">
        <v>282</v>
      </c>
      <c r="C27" s="31" t="s">
        <v>113</v>
      </c>
      <c r="D27" s="40">
        <v>51821</v>
      </c>
      <c r="E27" s="44"/>
      <c r="F27" s="40">
        <v>22</v>
      </c>
      <c r="G27" s="40">
        <v>213000</v>
      </c>
      <c r="H27" s="34"/>
      <c r="I27" s="35">
        <v>1</v>
      </c>
      <c r="J27" s="34"/>
      <c r="K27" s="36"/>
      <c r="L27" s="40">
        <v>141000</v>
      </c>
      <c r="M27" s="38"/>
      <c r="N27" s="31" t="s">
        <v>126</v>
      </c>
      <c r="O27" s="31" t="s">
        <v>127</v>
      </c>
    </row>
    <row r="28" spans="1:15" x14ac:dyDescent="0.3">
      <c r="A28" s="1" t="s">
        <v>128</v>
      </c>
      <c r="B28" s="2"/>
      <c r="C28" s="1" t="s">
        <v>113</v>
      </c>
      <c r="D28" s="14">
        <v>1293882</v>
      </c>
      <c r="E28" s="16"/>
      <c r="F28" s="14">
        <v>45</v>
      </c>
      <c r="G28" s="14">
        <v>1206000</v>
      </c>
      <c r="I28" s="12">
        <v>0.99</v>
      </c>
      <c r="K28" s="17">
        <v>662</v>
      </c>
      <c r="L28" s="14"/>
      <c r="M28" s="6"/>
      <c r="N28" s="1"/>
      <c r="O28" s="1" t="s">
        <v>129</v>
      </c>
    </row>
    <row r="29" spans="1:15" x14ac:dyDescent="0.3">
      <c r="A29" s="31" t="s">
        <v>130</v>
      </c>
      <c r="B29" s="32" t="s">
        <v>281</v>
      </c>
      <c r="C29" s="31" t="s">
        <v>80</v>
      </c>
      <c r="D29" s="40">
        <v>46444</v>
      </c>
      <c r="E29" s="40"/>
      <c r="F29" s="40">
        <v>12</v>
      </c>
      <c r="G29" s="40">
        <v>148000</v>
      </c>
      <c r="H29" s="34"/>
      <c r="I29" s="35">
        <v>0.92</v>
      </c>
      <c r="J29" s="34"/>
      <c r="K29" s="36"/>
      <c r="L29" s="40">
        <v>43000</v>
      </c>
      <c r="M29" s="38"/>
      <c r="N29" s="31" t="s">
        <v>84</v>
      </c>
      <c r="O29" s="31" t="s">
        <v>115</v>
      </c>
    </row>
    <row r="30" spans="1:15" x14ac:dyDescent="0.3">
      <c r="A30" s="1" t="s">
        <v>131</v>
      </c>
      <c r="B30" s="8"/>
      <c r="C30" s="1" t="s">
        <v>80</v>
      </c>
      <c r="D30" s="14">
        <v>90205</v>
      </c>
      <c r="E30" s="16"/>
      <c r="F30" s="14">
        <v>2</v>
      </c>
      <c r="G30" s="14">
        <v>207000</v>
      </c>
      <c r="I30" s="12">
        <v>0.72</v>
      </c>
      <c r="L30" s="10"/>
      <c r="M30" s="6"/>
      <c r="N30" s="1"/>
      <c r="O30" s="1" t="s">
        <v>132</v>
      </c>
    </row>
    <row r="31" spans="1:15" x14ac:dyDescent="0.3">
      <c r="A31" s="31" t="s">
        <v>133</v>
      </c>
      <c r="B31" s="43"/>
      <c r="C31" s="31" t="s">
        <v>113</v>
      </c>
      <c r="D31" s="40">
        <v>157308</v>
      </c>
      <c r="E31" s="44"/>
      <c r="F31" s="40">
        <v>44</v>
      </c>
      <c r="G31" s="40">
        <v>648000</v>
      </c>
      <c r="H31" s="34"/>
      <c r="I31" s="35">
        <v>0.91</v>
      </c>
      <c r="J31" s="34"/>
      <c r="K31" s="36"/>
      <c r="L31" s="40">
        <v>167000</v>
      </c>
      <c r="M31" s="38"/>
      <c r="N31" s="31" t="s">
        <v>110</v>
      </c>
      <c r="O31" s="31" t="s">
        <v>134</v>
      </c>
    </row>
    <row r="32" spans="1:15" x14ac:dyDescent="0.3">
      <c r="A32" s="80"/>
      <c r="B32" s="80"/>
      <c r="C32" s="72" t="s">
        <v>135</v>
      </c>
      <c r="D32" s="73">
        <f>SUM(D11:D31)</f>
        <v>3086213</v>
      </c>
      <c r="E32" s="77"/>
      <c r="F32" s="73">
        <f>SUM(F11:F31)</f>
        <v>428</v>
      </c>
      <c r="G32" s="73">
        <f>SUM(G11:G31)</f>
        <v>6457000</v>
      </c>
      <c r="H32" s="71"/>
      <c r="I32" s="75">
        <v>0.95</v>
      </c>
      <c r="J32" s="71"/>
      <c r="K32" s="78"/>
      <c r="L32" s="77"/>
      <c r="M32" s="71"/>
      <c r="N32" s="71"/>
      <c r="O32" s="71"/>
    </row>
    <row r="33" spans="1:15" x14ac:dyDescent="0.3">
      <c r="D33" s="15"/>
      <c r="E33" s="15"/>
      <c r="F33" s="15"/>
      <c r="G33" s="15"/>
    </row>
    <row r="34" spans="1:15" x14ac:dyDescent="0.3">
      <c r="A34" s="13" t="s">
        <v>284</v>
      </c>
      <c r="D34" s="15"/>
      <c r="E34" s="15"/>
      <c r="F34" s="15"/>
      <c r="G34" s="15"/>
    </row>
    <row r="35" spans="1:15" x14ac:dyDescent="0.3">
      <c r="A35" s="31" t="s">
        <v>12</v>
      </c>
      <c r="B35" s="34"/>
      <c r="C35" s="31" t="s">
        <v>13</v>
      </c>
      <c r="D35" s="40">
        <v>51509</v>
      </c>
      <c r="E35" s="45"/>
      <c r="F35" s="40">
        <v>10</v>
      </c>
      <c r="G35" s="40">
        <v>113000</v>
      </c>
      <c r="H35" s="34"/>
      <c r="I35" s="35">
        <v>0.98</v>
      </c>
      <c r="J35" s="34"/>
      <c r="K35" s="46"/>
      <c r="L35" s="40">
        <v>46000</v>
      </c>
      <c r="M35" s="38"/>
      <c r="N35" s="31" t="s">
        <v>14</v>
      </c>
      <c r="O35" s="31"/>
    </row>
    <row r="36" spans="1:15" x14ac:dyDescent="0.3">
      <c r="A36" s="1" t="s">
        <v>15</v>
      </c>
      <c r="C36" s="1" t="s">
        <v>13</v>
      </c>
      <c r="D36" s="14">
        <v>261782</v>
      </c>
      <c r="E36" s="15"/>
      <c r="F36" s="14">
        <v>17</v>
      </c>
      <c r="G36" s="14">
        <v>529000</v>
      </c>
      <c r="I36" s="12">
        <v>0.95</v>
      </c>
      <c r="K36" s="17">
        <v>180</v>
      </c>
      <c r="L36" s="14">
        <v>40000</v>
      </c>
      <c r="M36" s="6"/>
      <c r="N36" s="1" t="s">
        <v>16</v>
      </c>
      <c r="O36" s="1" t="s">
        <v>17</v>
      </c>
    </row>
    <row r="37" spans="1:15" x14ac:dyDescent="0.3">
      <c r="A37" s="31" t="s">
        <v>18</v>
      </c>
      <c r="B37" s="34"/>
      <c r="C37" s="31" t="s">
        <v>13</v>
      </c>
      <c r="D37" s="40">
        <v>25647</v>
      </c>
      <c r="E37" s="45"/>
      <c r="F37" s="40">
        <v>10</v>
      </c>
      <c r="G37" s="40">
        <v>144000</v>
      </c>
      <c r="H37" s="34"/>
      <c r="I37" s="35">
        <v>1</v>
      </c>
      <c r="J37" s="34"/>
      <c r="K37" s="46"/>
      <c r="L37" s="40">
        <v>51000</v>
      </c>
      <c r="M37" s="38"/>
      <c r="N37" s="31" t="s">
        <v>16</v>
      </c>
      <c r="O37" s="31" t="s">
        <v>19</v>
      </c>
    </row>
    <row r="38" spans="1:15" x14ac:dyDescent="0.3">
      <c r="A38" s="1" t="s">
        <v>20</v>
      </c>
      <c r="B38" s="30" t="s">
        <v>281</v>
      </c>
      <c r="C38" s="1" t="s">
        <v>13</v>
      </c>
      <c r="D38" s="14">
        <v>44576</v>
      </c>
      <c r="E38" s="15"/>
      <c r="F38" s="14">
        <v>9</v>
      </c>
      <c r="G38" s="14">
        <v>89000</v>
      </c>
      <c r="I38" s="12">
        <v>0.79</v>
      </c>
      <c r="K38" s="17"/>
      <c r="L38" s="14">
        <v>35000</v>
      </c>
      <c r="M38" s="6"/>
      <c r="N38" s="1" t="s">
        <v>21</v>
      </c>
      <c r="O38" s="7" t="s">
        <v>22</v>
      </c>
    </row>
    <row r="39" spans="1:15" x14ac:dyDescent="0.3">
      <c r="A39" s="31" t="s">
        <v>23</v>
      </c>
      <c r="B39" s="32" t="s">
        <v>281</v>
      </c>
      <c r="C39" s="31" t="s">
        <v>13</v>
      </c>
      <c r="D39" s="40">
        <v>109668</v>
      </c>
      <c r="E39" s="45"/>
      <c r="F39" s="40">
        <v>21</v>
      </c>
      <c r="G39" s="40">
        <v>325000</v>
      </c>
      <c r="H39" s="34"/>
      <c r="I39" s="35">
        <v>0.84</v>
      </c>
      <c r="J39" s="34"/>
      <c r="K39" s="46">
        <v>194</v>
      </c>
      <c r="L39" s="40">
        <v>25000</v>
      </c>
      <c r="M39" s="38"/>
      <c r="N39" s="31" t="s">
        <v>24</v>
      </c>
      <c r="O39" s="31" t="s">
        <v>25</v>
      </c>
    </row>
    <row r="40" spans="1:15" x14ac:dyDescent="0.3">
      <c r="A40" s="1" t="s">
        <v>26</v>
      </c>
      <c r="C40" s="1" t="s">
        <v>13</v>
      </c>
      <c r="D40" s="14">
        <v>7297</v>
      </c>
      <c r="E40" s="15"/>
      <c r="F40" s="14">
        <v>2</v>
      </c>
      <c r="G40" s="14">
        <v>37000</v>
      </c>
      <c r="I40" s="12">
        <v>0.73</v>
      </c>
      <c r="K40" s="17"/>
      <c r="L40" s="10"/>
      <c r="M40" s="6"/>
      <c r="N40" s="1"/>
      <c r="O40" s="1"/>
    </row>
    <row r="41" spans="1:15" x14ac:dyDescent="0.3">
      <c r="A41" s="31" t="s">
        <v>27</v>
      </c>
      <c r="B41" s="32" t="s">
        <v>282</v>
      </c>
      <c r="C41" s="31" t="s">
        <v>13</v>
      </c>
      <c r="D41" s="40">
        <v>45947</v>
      </c>
      <c r="E41" s="45"/>
      <c r="F41" s="40">
        <v>11</v>
      </c>
      <c r="G41" s="40">
        <v>124000</v>
      </c>
      <c r="H41" s="34"/>
      <c r="I41" s="35">
        <v>0.92</v>
      </c>
      <c r="J41" s="34"/>
      <c r="K41" s="46"/>
      <c r="L41" s="40">
        <v>23000</v>
      </c>
      <c r="M41" s="38"/>
      <c r="N41" s="31" t="s">
        <v>28</v>
      </c>
      <c r="O41" s="31" t="s">
        <v>29</v>
      </c>
    </row>
    <row r="42" spans="1:15" x14ac:dyDescent="0.3">
      <c r="A42" s="1" t="s">
        <v>30</v>
      </c>
      <c r="C42" s="1" t="s">
        <v>13</v>
      </c>
      <c r="D42" s="14">
        <v>73306</v>
      </c>
      <c r="E42" s="15"/>
      <c r="F42" s="14">
        <v>18</v>
      </c>
      <c r="G42" s="14">
        <v>249000</v>
      </c>
      <c r="I42" s="12">
        <v>0.93</v>
      </c>
      <c r="K42" s="17"/>
      <c r="L42" s="14">
        <v>14000</v>
      </c>
      <c r="M42" s="6"/>
      <c r="N42" s="1" t="s">
        <v>31</v>
      </c>
      <c r="O42" s="1" t="s">
        <v>32</v>
      </c>
    </row>
    <row r="43" spans="1:15" x14ac:dyDescent="0.3">
      <c r="A43" s="31" t="s">
        <v>33</v>
      </c>
      <c r="B43" s="34"/>
      <c r="C43" s="31" t="s">
        <v>13</v>
      </c>
      <c r="D43" s="40">
        <v>37173</v>
      </c>
      <c r="E43" s="45"/>
      <c r="F43" s="40">
        <v>1</v>
      </c>
      <c r="G43" s="40">
        <v>54000</v>
      </c>
      <c r="H43" s="34"/>
      <c r="I43" s="35">
        <v>1</v>
      </c>
      <c r="J43" s="34"/>
      <c r="K43" s="46"/>
      <c r="L43" s="37"/>
      <c r="M43" s="38"/>
      <c r="N43" s="31"/>
      <c r="O43" s="31" t="s">
        <v>34</v>
      </c>
    </row>
    <row r="44" spans="1:15" x14ac:dyDescent="0.3">
      <c r="A44" s="1" t="s">
        <v>35</v>
      </c>
      <c r="C44" s="1" t="s">
        <v>13</v>
      </c>
      <c r="D44" s="14">
        <v>39712</v>
      </c>
      <c r="E44" s="15"/>
      <c r="F44" s="14">
        <v>16</v>
      </c>
      <c r="G44" s="14">
        <v>207000</v>
      </c>
      <c r="I44" s="12">
        <v>0.94</v>
      </c>
      <c r="K44" s="17"/>
      <c r="L44" s="10"/>
      <c r="M44" s="6"/>
      <c r="N44" s="1"/>
      <c r="O44" s="1" t="s">
        <v>36</v>
      </c>
    </row>
    <row r="45" spans="1:15" x14ac:dyDescent="0.3">
      <c r="A45" s="31" t="s">
        <v>37</v>
      </c>
      <c r="B45" s="34"/>
      <c r="C45" s="31" t="s">
        <v>13</v>
      </c>
      <c r="D45" s="40">
        <v>26984</v>
      </c>
      <c r="E45" s="45"/>
      <c r="F45" s="40">
        <v>10</v>
      </c>
      <c r="G45" s="40">
        <v>133000</v>
      </c>
      <c r="H45" s="34"/>
      <c r="I45" s="35">
        <v>0.91</v>
      </c>
      <c r="J45" s="34"/>
      <c r="K45" s="46"/>
      <c r="L45" s="40">
        <v>58000</v>
      </c>
      <c r="M45" s="38"/>
      <c r="N45" s="31" t="s">
        <v>16</v>
      </c>
      <c r="O45" s="31"/>
    </row>
    <row r="46" spans="1:15" x14ac:dyDescent="0.3">
      <c r="A46" s="1" t="s">
        <v>38</v>
      </c>
      <c r="C46" s="1" t="s">
        <v>13</v>
      </c>
      <c r="D46" s="14">
        <v>18131</v>
      </c>
      <c r="E46" s="15"/>
      <c r="F46" s="14">
        <v>7</v>
      </c>
      <c r="G46" s="14">
        <v>73000</v>
      </c>
      <c r="I46" s="12">
        <v>0.84</v>
      </c>
      <c r="K46" s="17"/>
      <c r="L46" s="14">
        <v>30000</v>
      </c>
      <c r="M46" s="6"/>
      <c r="N46" s="1" t="s">
        <v>39</v>
      </c>
      <c r="O46" s="1"/>
    </row>
    <row r="47" spans="1:15" x14ac:dyDescent="0.3">
      <c r="A47" s="31" t="s">
        <v>40</v>
      </c>
      <c r="B47" s="34"/>
      <c r="C47" s="31" t="s">
        <v>13</v>
      </c>
      <c r="D47" s="40">
        <v>210381</v>
      </c>
      <c r="E47" s="45"/>
      <c r="F47" s="40">
        <v>45</v>
      </c>
      <c r="G47" s="40">
        <v>410000</v>
      </c>
      <c r="H47" s="34"/>
      <c r="I47" s="35">
        <v>0.99</v>
      </c>
      <c r="J47" s="34"/>
      <c r="K47" s="46"/>
      <c r="L47" s="40">
        <v>66000</v>
      </c>
      <c r="M47" s="38"/>
      <c r="N47" s="31" t="s">
        <v>41</v>
      </c>
      <c r="O47" s="31" t="s">
        <v>42</v>
      </c>
    </row>
    <row r="48" spans="1:15" x14ac:dyDescent="0.3">
      <c r="A48" s="1" t="s">
        <v>43</v>
      </c>
      <c r="C48" s="1" t="s">
        <v>13</v>
      </c>
      <c r="D48" s="14">
        <v>61306</v>
      </c>
      <c r="E48" s="15"/>
      <c r="F48" s="14">
        <v>26</v>
      </c>
      <c r="G48" s="14">
        <v>364000</v>
      </c>
      <c r="I48" s="12">
        <v>0.96</v>
      </c>
      <c r="K48" s="17"/>
      <c r="L48" s="14">
        <v>61000</v>
      </c>
      <c r="M48" s="6"/>
      <c r="N48" s="1" t="s">
        <v>16</v>
      </c>
      <c r="O48" s="1" t="s">
        <v>44</v>
      </c>
    </row>
    <row r="49" spans="1:15" x14ac:dyDescent="0.3">
      <c r="A49" s="31" t="s">
        <v>45</v>
      </c>
      <c r="B49" s="34"/>
      <c r="C49" s="31" t="s">
        <v>13</v>
      </c>
      <c r="D49" s="40">
        <v>172476</v>
      </c>
      <c r="E49" s="45"/>
      <c r="F49" s="40">
        <v>36</v>
      </c>
      <c r="G49" s="40">
        <v>368000</v>
      </c>
      <c r="H49" s="34"/>
      <c r="I49" s="35">
        <v>1</v>
      </c>
      <c r="J49" s="34"/>
      <c r="K49" s="46"/>
      <c r="L49" s="40">
        <v>73000</v>
      </c>
      <c r="M49" s="38"/>
      <c r="N49" s="31" t="s">
        <v>46</v>
      </c>
      <c r="O49" s="31" t="s">
        <v>47</v>
      </c>
    </row>
    <row r="50" spans="1:15" x14ac:dyDescent="0.3">
      <c r="A50" s="1" t="s">
        <v>48</v>
      </c>
      <c r="B50" s="30" t="s">
        <v>282</v>
      </c>
      <c r="C50" s="1" t="s">
        <v>13</v>
      </c>
      <c r="D50" s="14">
        <v>94905</v>
      </c>
      <c r="E50" s="15"/>
      <c r="F50" s="14">
        <v>29</v>
      </c>
      <c r="G50" s="14">
        <v>565000</v>
      </c>
      <c r="I50" s="12">
        <v>0.97</v>
      </c>
      <c r="K50" s="17"/>
      <c r="L50" s="14">
        <v>62000</v>
      </c>
      <c r="M50" s="6"/>
      <c r="N50" s="1" t="s">
        <v>49</v>
      </c>
      <c r="O50" s="1" t="s">
        <v>50</v>
      </c>
    </row>
    <row r="51" spans="1:15" x14ac:dyDescent="0.3">
      <c r="A51" s="31" t="s">
        <v>51</v>
      </c>
      <c r="B51" s="34"/>
      <c r="C51" s="31" t="s">
        <v>13</v>
      </c>
      <c r="D51" s="40">
        <v>14013</v>
      </c>
      <c r="E51" s="45"/>
      <c r="F51" s="40">
        <v>10</v>
      </c>
      <c r="G51" s="40">
        <v>91000</v>
      </c>
      <c r="H51" s="34"/>
      <c r="I51" s="35">
        <v>0.95</v>
      </c>
      <c r="J51" s="34"/>
      <c r="K51" s="46"/>
      <c r="L51" s="40">
        <v>24000</v>
      </c>
      <c r="M51" s="38"/>
      <c r="N51" s="31" t="s">
        <v>39</v>
      </c>
      <c r="O51" s="31" t="s">
        <v>52</v>
      </c>
    </row>
    <row r="52" spans="1:15" x14ac:dyDescent="0.3">
      <c r="A52" s="1" t="s">
        <v>53</v>
      </c>
      <c r="C52" s="1" t="s">
        <v>13</v>
      </c>
      <c r="D52" s="14">
        <v>32006</v>
      </c>
      <c r="E52" s="15"/>
      <c r="F52" s="14">
        <v>25</v>
      </c>
      <c r="G52" s="14">
        <v>228000</v>
      </c>
      <c r="I52" s="12">
        <v>0.91</v>
      </c>
      <c r="K52" s="17"/>
      <c r="L52" s="14">
        <v>65000</v>
      </c>
      <c r="M52" s="6"/>
      <c r="N52" s="1" t="s">
        <v>21</v>
      </c>
      <c r="O52" s="1" t="s">
        <v>54</v>
      </c>
    </row>
    <row r="53" spans="1:15" x14ac:dyDescent="0.3">
      <c r="A53" s="31" t="s">
        <v>55</v>
      </c>
      <c r="B53" s="39"/>
      <c r="C53" s="31" t="s">
        <v>13</v>
      </c>
      <c r="D53" s="40">
        <v>838833</v>
      </c>
      <c r="E53" s="45"/>
      <c r="F53" s="40">
        <v>24</v>
      </c>
      <c r="G53" s="40">
        <v>684000</v>
      </c>
      <c r="H53" s="34"/>
      <c r="I53" s="35">
        <v>1</v>
      </c>
      <c r="J53" s="34"/>
      <c r="K53" s="46">
        <v>765</v>
      </c>
      <c r="L53" s="40"/>
      <c r="M53" s="38"/>
      <c r="N53" s="31"/>
      <c r="O53" s="31" t="s">
        <v>56</v>
      </c>
    </row>
    <row r="54" spans="1:15" x14ac:dyDescent="0.3">
      <c r="A54" s="1" t="s">
        <v>57</v>
      </c>
      <c r="C54" s="1" t="s">
        <v>13</v>
      </c>
      <c r="D54" s="14">
        <v>54714</v>
      </c>
      <c r="E54" s="15"/>
      <c r="F54" s="14">
        <v>13</v>
      </c>
      <c r="G54" s="14">
        <v>172000</v>
      </c>
      <c r="I54" s="12">
        <v>0.97</v>
      </c>
      <c r="K54" s="17"/>
      <c r="L54" s="10">
        <v>24000</v>
      </c>
      <c r="M54" s="6"/>
      <c r="N54" s="1" t="s">
        <v>58</v>
      </c>
      <c r="O54" s="1" t="s">
        <v>59</v>
      </c>
    </row>
    <row r="55" spans="1:15" x14ac:dyDescent="0.3">
      <c r="A55" s="31" t="s">
        <v>60</v>
      </c>
      <c r="B55" s="34"/>
      <c r="C55" s="31" t="s">
        <v>13</v>
      </c>
      <c r="D55" s="40">
        <v>46813</v>
      </c>
      <c r="E55" s="45"/>
      <c r="F55" s="40">
        <v>10</v>
      </c>
      <c r="G55" s="40">
        <v>116000</v>
      </c>
      <c r="H55" s="34"/>
      <c r="I55" s="35">
        <v>0.95</v>
      </c>
      <c r="J55" s="34"/>
      <c r="K55" s="46"/>
      <c r="L55" s="40">
        <v>18000</v>
      </c>
      <c r="M55" s="31"/>
      <c r="N55" s="31" t="s">
        <v>28</v>
      </c>
      <c r="O55" s="31" t="s">
        <v>61</v>
      </c>
    </row>
    <row r="56" spans="1:15" x14ac:dyDescent="0.3">
      <c r="A56" s="1" t="s">
        <v>62</v>
      </c>
      <c r="C56" s="1" t="s">
        <v>13</v>
      </c>
      <c r="D56" s="14">
        <v>41038</v>
      </c>
      <c r="E56" s="15"/>
      <c r="F56" s="14">
        <v>16</v>
      </c>
      <c r="G56" s="14">
        <v>271000</v>
      </c>
      <c r="I56" s="12">
        <v>0.81</v>
      </c>
      <c r="K56" s="17"/>
      <c r="L56" s="14">
        <v>19000</v>
      </c>
      <c r="M56" s="6"/>
      <c r="N56" s="1" t="s">
        <v>28</v>
      </c>
      <c r="O56" s="1" t="s">
        <v>63</v>
      </c>
    </row>
    <row r="57" spans="1:15" x14ac:dyDescent="0.3">
      <c r="A57" s="31" t="s">
        <v>64</v>
      </c>
      <c r="B57" s="34"/>
      <c r="C57" s="31" t="s">
        <v>13</v>
      </c>
      <c r="D57" s="40">
        <v>23282</v>
      </c>
      <c r="E57" s="45"/>
      <c r="F57" s="40">
        <v>12</v>
      </c>
      <c r="G57" s="40">
        <v>111000</v>
      </c>
      <c r="H57" s="34"/>
      <c r="I57" s="35">
        <v>0.95</v>
      </c>
      <c r="J57" s="34"/>
      <c r="K57" s="46"/>
      <c r="L57" s="40">
        <v>26000</v>
      </c>
      <c r="M57" s="38"/>
      <c r="N57" s="31" t="s">
        <v>65</v>
      </c>
      <c r="O57" s="31" t="s">
        <v>66</v>
      </c>
    </row>
    <row r="58" spans="1:15" x14ac:dyDescent="0.3">
      <c r="A58" s="1" t="s">
        <v>67</v>
      </c>
      <c r="C58" s="1" t="s">
        <v>13</v>
      </c>
      <c r="D58" s="14">
        <v>35875</v>
      </c>
      <c r="E58" s="15"/>
      <c r="F58" s="14">
        <v>10</v>
      </c>
      <c r="G58" s="14">
        <v>100000</v>
      </c>
      <c r="I58" s="12">
        <v>0.91</v>
      </c>
      <c r="K58" s="17"/>
      <c r="L58" s="14">
        <v>35000</v>
      </c>
      <c r="M58" s="6"/>
      <c r="N58" s="1" t="s">
        <v>21</v>
      </c>
      <c r="O58" s="1" t="s">
        <v>68</v>
      </c>
    </row>
    <row r="59" spans="1:15" x14ac:dyDescent="0.3">
      <c r="A59" s="31" t="s">
        <v>69</v>
      </c>
      <c r="B59" s="34"/>
      <c r="C59" s="31" t="s">
        <v>13</v>
      </c>
      <c r="D59" s="40">
        <v>7121</v>
      </c>
      <c r="E59" s="45"/>
      <c r="F59" s="40">
        <v>5</v>
      </c>
      <c r="G59" s="40">
        <v>48000</v>
      </c>
      <c r="H59" s="34"/>
      <c r="I59" s="35">
        <v>0.88</v>
      </c>
      <c r="J59" s="34"/>
      <c r="K59" s="46"/>
      <c r="L59" s="40">
        <v>15000</v>
      </c>
      <c r="M59" s="38"/>
      <c r="N59" s="31" t="s">
        <v>31</v>
      </c>
      <c r="O59" s="31"/>
    </row>
    <row r="60" spans="1:15" x14ac:dyDescent="0.3">
      <c r="A60" s="1" t="s">
        <v>70</v>
      </c>
      <c r="B60" s="30" t="s">
        <v>283</v>
      </c>
      <c r="C60" s="1" t="s">
        <v>13</v>
      </c>
      <c r="D60" s="14">
        <v>77651</v>
      </c>
      <c r="E60" s="14">
        <v>7020</v>
      </c>
      <c r="F60" s="14">
        <v>16</v>
      </c>
      <c r="G60" s="14">
        <v>265000</v>
      </c>
      <c r="I60" s="12">
        <v>0.9</v>
      </c>
      <c r="K60" s="17"/>
      <c r="L60" s="14">
        <v>28000</v>
      </c>
      <c r="M60" s="6"/>
      <c r="N60" s="1" t="s">
        <v>14</v>
      </c>
      <c r="O60" s="1" t="s">
        <v>71</v>
      </c>
    </row>
    <row r="61" spans="1:15" x14ac:dyDescent="0.3">
      <c r="A61" s="31" t="s">
        <v>72</v>
      </c>
      <c r="B61" s="43"/>
      <c r="C61" s="31" t="s">
        <v>13</v>
      </c>
      <c r="D61" s="40">
        <v>114875</v>
      </c>
      <c r="E61" s="44"/>
      <c r="F61" s="40">
        <v>14</v>
      </c>
      <c r="G61" s="40">
        <v>297000</v>
      </c>
      <c r="H61" s="34"/>
      <c r="I61" s="35">
        <v>0.98</v>
      </c>
      <c r="J61" s="34"/>
      <c r="K61" s="46"/>
      <c r="L61" s="40">
        <v>79000</v>
      </c>
      <c r="M61" s="47"/>
      <c r="N61" s="31" t="s">
        <v>73</v>
      </c>
      <c r="O61" s="31" t="s">
        <v>74</v>
      </c>
    </row>
    <row r="62" spans="1:15" x14ac:dyDescent="0.3">
      <c r="A62" s="1" t="s">
        <v>75</v>
      </c>
      <c r="C62" s="1" t="s">
        <v>13</v>
      </c>
      <c r="D62" s="14">
        <v>28387</v>
      </c>
      <c r="E62" s="15"/>
      <c r="F62" s="14">
        <v>12</v>
      </c>
      <c r="G62" s="14">
        <v>88000</v>
      </c>
      <c r="I62" s="12">
        <v>1</v>
      </c>
      <c r="K62" s="17"/>
      <c r="L62" s="14">
        <v>20000</v>
      </c>
      <c r="M62" s="6"/>
      <c r="N62" s="1" t="s">
        <v>76</v>
      </c>
      <c r="O62" s="1" t="s">
        <v>77</v>
      </c>
    </row>
    <row r="63" spans="1:15" x14ac:dyDescent="0.3">
      <c r="A63" s="66"/>
      <c r="B63" s="66"/>
      <c r="C63" s="60" t="s">
        <v>78</v>
      </c>
      <c r="D63" s="63">
        <f>SUM(D35:D62)</f>
        <v>2595408</v>
      </c>
      <c r="E63" s="68"/>
      <c r="F63" s="63">
        <f>SUM(F35:F62)</f>
        <v>435</v>
      </c>
      <c r="G63" s="63">
        <f>SUM(G35:G62)</f>
        <v>6255000</v>
      </c>
      <c r="H63" s="66"/>
      <c r="I63" s="65">
        <v>0.94</v>
      </c>
      <c r="J63" s="66"/>
      <c r="K63" s="70"/>
      <c r="L63" s="68"/>
      <c r="M63" s="66"/>
      <c r="N63" s="66"/>
      <c r="O63" s="66"/>
    </row>
    <row r="64" spans="1:15" x14ac:dyDescent="0.3">
      <c r="D64" s="15"/>
      <c r="E64" s="15"/>
      <c r="F64" s="15"/>
      <c r="G64" s="15"/>
    </row>
    <row r="65" spans="1:15" x14ac:dyDescent="0.3">
      <c r="A65" s="13" t="s">
        <v>285</v>
      </c>
      <c r="D65" s="15"/>
      <c r="E65" s="15"/>
      <c r="F65" s="15"/>
      <c r="G65" s="15"/>
    </row>
    <row r="66" spans="1:15" x14ac:dyDescent="0.3">
      <c r="A66" s="31" t="s">
        <v>136</v>
      </c>
      <c r="B66" s="43"/>
      <c r="C66" s="31" t="s">
        <v>137</v>
      </c>
      <c r="D66" s="40">
        <v>107203</v>
      </c>
      <c r="E66" s="40"/>
      <c r="F66" s="40">
        <v>46</v>
      </c>
      <c r="G66" s="40">
        <v>407000</v>
      </c>
      <c r="H66" s="34"/>
      <c r="I66" s="35">
        <v>0.94</v>
      </c>
      <c r="J66" s="34"/>
      <c r="K66" s="46"/>
      <c r="L66" s="40">
        <v>14000</v>
      </c>
      <c r="M66" s="34"/>
      <c r="N66" s="31" t="s">
        <v>31</v>
      </c>
      <c r="O66" s="31" t="s">
        <v>138</v>
      </c>
    </row>
    <row r="67" spans="1:15" x14ac:dyDescent="0.3">
      <c r="A67" s="1" t="s">
        <v>139</v>
      </c>
      <c r="B67" s="9" t="s">
        <v>140</v>
      </c>
      <c r="C67" s="1" t="s">
        <v>137</v>
      </c>
      <c r="D67" s="14">
        <v>50871</v>
      </c>
      <c r="E67" s="14">
        <v>11500</v>
      </c>
      <c r="F67" s="14">
        <v>11</v>
      </c>
      <c r="G67" s="14">
        <v>98000</v>
      </c>
      <c r="I67" s="12">
        <v>0.88</v>
      </c>
      <c r="K67" s="17"/>
      <c r="L67" s="10"/>
      <c r="N67" s="1"/>
      <c r="O67" s="1" t="s">
        <v>141</v>
      </c>
    </row>
    <row r="68" spans="1:15" x14ac:dyDescent="0.3">
      <c r="A68" s="31" t="s">
        <v>142</v>
      </c>
      <c r="B68" s="43"/>
      <c r="C68" s="31" t="s">
        <v>143</v>
      </c>
      <c r="D68" s="40">
        <v>145762</v>
      </c>
      <c r="E68" s="40"/>
      <c r="F68" s="40">
        <v>9</v>
      </c>
      <c r="G68" s="40">
        <v>81000</v>
      </c>
      <c r="H68" s="34"/>
      <c r="I68" s="35">
        <v>0.91</v>
      </c>
      <c r="J68" s="34"/>
      <c r="K68" s="46">
        <v>123</v>
      </c>
      <c r="L68" s="40"/>
      <c r="M68" s="34"/>
      <c r="N68" s="31"/>
      <c r="O68" s="31" t="s">
        <v>144</v>
      </c>
    </row>
    <row r="69" spans="1:15" x14ac:dyDescent="0.3">
      <c r="A69" s="1" t="s">
        <v>145</v>
      </c>
      <c r="B69" s="8"/>
      <c r="C69" s="1" t="s">
        <v>137</v>
      </c>
      <c r="D69" s="14">
        <v>95713</v>
      </c>
      <c r="E69" s="16"/>
      <c r="F69" s="14">
        <v>17</v>
      </c>
      <c r="G69" s="14">
        <v>408000</v>
      </c>
      <c r="I69" s="12">
        <v>0.97</v>
      </c>
      <c r="K69" s="17"/>
      <c r="L69" s="14">
        <v>15000</v>
      </c>
      <c r="N69" s="1" t="s">
        <v>146</v>
      </c>
      <c r="O69" s="1" t="s">
        <v>147</v>
      </c>
    </row>
    <row r="70" spans="1:15" x14ac:dyDescent="0.3">
      <c r="A70" s="31" t="s">
        <v>148</v>
      </c>
      <c r="B70" s="34"/>
      <c r="C70" s="31" t="s">
        <v>137</v>
      </c>
      <c r="D70" s="40">
        <v>86424</v>
      </c>
      <c r="E70" s="40"/>
      <c r="F70" s="40">
        <v>9</v>
      </c>
      <c r="G70" s="40">
        <v>147000</v>
      </c>
      <c r="H70" s="34"/>
      <c r="I70" s="35">
        <v>0.89</v>
      </c>
      <c r="J70" s="34"/>
      <c r="K70" s="36"/>
      <c r="L70" s="40">
        <v>43000</v>
      </c>
      <c r="M70" s="34"/>
      <c r="N70" s="31" t="s">
        <v>149</v>
      </c>
      <c r="O70" s="31" t="s">
        <v>150</v>
      </c>
    </row>
    <row r="71" spans="1:15" x14ac:dyDescent="0.3">
      <c r="A71" s="1" t="s">
        <v>151</v>
      </c>
      <c r="B71" s="2"/>
      <c r="C71" s="1" t="s">
        <v>137</v>
      </c>
      <c r="D71" s="14">
        <v>33779</v>
      </c>
      <c r="E71" s="14"/>
      <c r="F71" s="14">
        <v>13</v>
      </c>
      <c r="G71" s="14">
        <v>103000</v>
      </c>
      <c r="I71" s="12">
        <v>0.75</v>
      </c>
      <c r="K71" s="17"/>
      <c r="L71" s="14">
        <v>46000</v>
      </c>
      <c r="N71" s="1" t="s">
        <v>152</v>
      </c>
      <c r="O71" s="1" t="s">
        <v>153</v>
      </c>
    </row>
    <row r="72" spans="1:15" x14ac:dyDescent="0.3">
      <c r="A72" s="31" t="s">
        <v>154</v>
      </c>
      <c r="B72" s="43"/>
      <c r="C72" s="31" t="s">
        <v>143</v>
      </c>
      <c r="D72" s="40">
        <v>23748</v>
      </c>
      <c r="E72" s="44"/>
      <c r="F72" s="40">
        <v>1</v>
      </c>
      <c r="G72" s="40">
        <v>35000</v>
      </c>
      <c r="H72" s="34"/>
      <c r="I72" s="35">
        <v>1</v>
      </c>
      <c r="J72" s="34"/>
      <c r="K72" s="46"/>
      <c r="L72" s="40"/>
      <c r="M72" s="34"/>
      <c r="N72" s="31"/>
      <c r="O72" s="31" t="s">
        <v>155</v>
      </c>
    </row>
    <row r="73" spans="1:15" x14ac:dyDescent="0.3">
      <c r="A73" s="1" t="s">
        <v>156</v>
      </c>
      <c r="B73" s="8"/>
      <c r="C73" s="1" t="s">
        <v>137</v>
      </c>
      <c r="D73" s="14">
        <v>37695</v>
      </c>
      <c r="E73" s="14"/>
      <c r="F73" s="14">
        <v>15</v>
      </c>
      <c r="G73" s="14">
        <v>134000</v>
      </c>
      <c r="I73" s="12">
        <v>0.86</v>
      </c>
      <c r="K73" s="17"/>
      <c r="L73" s="14">
        <v>61000</v>
      </c>
      <c r="N73" s="1" t="s">
        <v>157</v>
      </c>
      <c r="O73" s="1"/>
    </row>
    <row r="74" spans="1:15" x14ac:dyDescent="0.3">
      <c r="A74" s="31" t="s">
        <v>158</v>
      </c>
      <c r="B74" s="42" t="s">
        <v>159</v>
      </c>
      <c r="C74" s="31" t="s">
        <v>137</v>
      </c>
      <c r="D74" s="40">
        <v>227817</v>
      </c>
      <c r="E74" s="44">
        <v>84719</v>
      </c>
      <c r="F74" s="40">
        <v>4</v>
      </c>
      <c r="G74" s="40">
        <v>171000</v>
      </c>
      <c r="H74" s="34"/>
      <c r="I74" s="35">
        <v>0.99</v>
      </c>
      <c r="J74" s="34"/>
      <c r="K74" s="46">
        <v>129</v>
      </c>
      <c r="L74" s="37"/>
      <c r="M74" s="34"/>
      <c r="N74" s="31"/>
      <c r="O74" s="31" t="s">
        <v>160</v>
      </c>
    </row>
    <row r="75" spans="1:15" x14ac:dyDescent="0.3">
      <c r="A75" s="1" t="s">
        <v>161</v>
      </c>
      <c r="B75" s="8"/>
      <c r="C75" s="1" t="s">
        <v>137</v>
      </c>
      <c r="D75" s="14">
        <v>93574</v>
      </c>
      <c r="E75" s="16"/>
      <c r="F75" s="14">
        <v>21</v>
      </c>
      <c r="G75" s="14">
        <v>116000</v>
      </c>
      <c r="I75" s="12">
        <v>0.9</v>
      </c>
      <c r="K75" s="17"/>
      <c r="L75" s="10"/>
      <c r="N75" s="1"/>
      <c r="O75" s="1" t="s">
        <v>162</v>
      </c>
    </row>
    <row r="76" spans="1:15" x14ac:dyDescent="0.3">
      <c r="A76" s="31" t="s">
        <v>163</v>
      </c>
      <c r="B76" s="43"/>
      <c r="C76" s="31" t="s">
        <v>137</v>
      </c>
      <c r="D76" s="40">
        <v>50495</v>
      </c>
      <c r="E76" s="44"/>
      <c r="F76" s="40">
        <v>18</v>
      </c>
      <c r="G76" s="40">
        <v>243000</v>
      </c>
      <c r="H76" s="34"/>
      <c r="I76" s="35">
        <v>0.97</v>
      </c>
      <c r="J76" s="34"/>
      <c r="K76" s="46"/>
      <c r="L76" s="37"/>
      <c r="M76" s="34"/>
      <c r="N76" s="31" t="s">
        <v>303</v>
      </c>
      <c r="O76" s="31" t="s">
        <v>165</v>
      </c>
    </row>
    <row r="77" spans="1:15" x14ac:dyDescent="0.3">
      <c r="A77" s="1" t="s">
        <v>166</v>
      </c>
      <c r="B77" s="2"/>
      <c r="C77" s="1" t="s">
        <v>137</v>
      </c>
      <c r="D77" s="14">
        <v>105099</v>
      </c>
      <c r="E77" s="14"/>
      <c r="F77" s="14">
        <v>21</v>
      </c>
      <c r="G77" s="14">
        <v>253000</v>
      </c>
      <c r="I77" s="12">
        <v>1</v>
      </c>
      <c r="K77" s="17"/>
      <c r="L77" s="14">
        <v>53000</v>
      </c>
      <c r="N77" s="1" t="s">
        <v>167</v>
      </c>
      <c r="O77" s="1" t="s">
        <v>168</v>
      </c>
    </row>
    <row r="78" spans="1:15" x14ac:dyDescent="0.3">
      <c r="A78" s="31" t="s">
        <v>169</v>
      </c>
      <c r="B78" s="32" t="s">
        <v>283</v>
      </c>
      <c r="C78" s="31" t="s">
        <v>170</v>
      </c>
      <c r="D78" s="40">
        <v>133455</v>
      </c>
      <c r="E78" s="44">
        <v>55039</v>
      </c>
      <c r="F78" s="40">
        <v>50</v>
      </c>
      <c r="G78" s="40">
        <v>551000</v>
      </c>
      <c r="H78" s="34"/>
      <c r="I78" s="35">
        <v>0.89</v>
      </c>
      <c r="J78" s="34"/>
      <c r="K78" s="46"/>
      <c r="L78" s="40">
        <v>75000</v>
      </c>
      <c r="M78" s="34"/>
      <c r="N78" s="31" t="s">
        <v>157</v>
      </c>
      <c r="O78" s="31" t="s">
        <v>171</v>
      </c>
    </row>
    <row r="79" spans="1:15" x14ac:dyDescent="0.3">
      <c r="A79" s="1" t="s">
        <v>172</v>
      </c>
      <c r="B79" s="9" t="s">
        <v>140</v>
      </c>
      <c r="C79" s="1" t="s">
        <v>137</v>
      </c>
      <c r="D79" s="14">
        <v>130567</v>
      </c>
      <c r="E79" s="14">
        <v>43600</v>
      </c>
      <c r="F79" s="14">
        <v>21</v>
      </c>
      <c r="G79" s="14">
        <v>193000</v>
      </c>
      <c r="I79" s="12">
        <v>0.95</v>
      </c>
      <c r="K79" s="17"/>
      <c r="L79" s="14"/>
      <c r="N79" s="1"/>
      <c r="O79" s="1" t="s">
        <v>173</v>
      </c>
    </row>
    <row r="80" spans="1:15" x14ac:dyDescent="0.3">
      <c r="A80" s="31" t="s">
        <v>174</v>
      </c>
      <c r="B80" s="43"/>
      <c r="C80" s="31" t="s">
        <v>137</v>
      </c>
      <c r="D80" s="40">
        <v>41367</v>
      </c>
      <c r="E80" s="44"/>
      <c r="F80" s="40">
        <v>19</v>
      </c>
      <c r="G80" s="40">
        <v>211000</v>
      </c>
      <c r="H80" s="34"/>
      <c r="I80" s="35">
        <v>0.99</v>
      </c>
      <c r="J80" s="34"/>
      <c r="K80" s="46"/>
      <c r="L80" s="40">
        <v>65000</v>
      </c>
      <c r="M80" s="34"/>
      <c r="N80" s="31" t="s">
        <v>110</v>
      </c>
      <c r="O80" s="31" t="s">
        <v>175</v>
      </c>
    </row>
    <row r="81" spans="1:15" x14ac:dyDescent="0.3">
      <c r="A81" s="72"/>
      <c r="B81" s="79"/>
      <c r="C81" s="72" t="s">
        <v>176</v>
      </c>
      <c r="D81" s="73">
        <f>SUM(D66:D80)</f>
        <v>1363569</v>
      </c>
      <c r="E81" s="74"/>
      <c r="F81" s="73">
        <f>SUM(F66:F80)</f>
        <v>275</v>
      </c>
      <c r="G81" s="73">
        <f>SUM(G66:G80)</f>
        <v>3151000</v>
      </c>
      <c r="H81" s="71"/>
      <c r="I81" s="75">
        <v>0.93</v>
      </c>
      <c r="J81" s="71"/>
      <c r="K81" s="76"/>
      <c r="L81" s="77"/>
      <c r="M81" s="71"/>
      <c r="N81" s="71"/>
      <c r="O81" s="71"/>
    </row>
    <row r="82" spans="1:15" x14ac:dyDescent="0.3">
      <c r="D82" s="15"/>
      <c r="E82" s="15"/>
      <c r="F82" s="15"/>
      <c r="G82" s="15"/>
    </row>
    <row r="83" spans="1:15" x14ac:dyDescent="0.3">
      <c r="A83" s="13" t="s">
        <v>286</v>
      </c>
      <c r="D83" s="15"/>
      <c r="E83" s="15"/>
      <c r="F83" s="15"/>
      <c r="G83" s="15"/>
    </row>
    <row r="84" spans="1:15" x14ac:dyDescent="0.3">
      <c r="A84" s="31" t="s">
        <v>200</v>
      </c>
      <c r="B84" s="39"/>
      <c r="C84" s="31" t="s">
        <v>201</v>
      </c>
      <c r="D84" s="40">
        <v>1125318</v>
      </c>
      <c r="E84" s="44"/>
      <c r="F84" s="40">
        <v>65</v>
      </c>
      <c r="G84" s="40">
        <v>1186000</v>
      </c>
      <c r="H84" s="34"/>
      <c r="I84" s="35">
        <v>0.98</v>
      </c>
      <c r="J84" s="34"/>
      <c r="K84" s="46">
        <v>947</v>
      </c>
      <c r="L84" s="40">
        <v>18000</v>
      </c>
      <c r="M84" s="38"/>
      <c r="N84" s="31" t="s">
        <v>31</v>
      </c>
      <c r="O84" s="31" t="s">
        <v>202</v>
      </c>
    </row>
    <row r="85" spans="1:15" x14ac:dyDescent="0.3">
      <c r="A85" s="1" t="s">
        <v>203</v>
      </c>
      <c r="B85" s="2"/>
      <c r="C85" s="1" t="s">
        <v>201</v>
      </c>
      <c r="D85" s="14">
        <v>31111</v>
      </c>
      <c r="E85" s="14"/>
      <c r="F85" s="14">
        <v>15</v>
      </c>
      <c r="G85" s="14">
        <v>114000</v>
      </c>
      <c r="I85" s="12">
        <v>0.94</v>
      </c>
      <c r="K85" s="17"/>
      <c r="L85" s="14">
        <v>46000</v>
      </c>
      <c r="M85" s="6"/>
      <c r="N85" s="1" t="s">
        <v>204</v>
      </c>
      <c r="O85" s="1" t="s">
        <v>205</v>
      </c>
    </row>
    <row r="86" spans="1:15" x14ac:dyDescent="0.3">
      <c r="A86" s="31" t="s">
        <v>206</v>
      </c>
      <c r="B86" s="43"/>
      <c r="C86" s="31" t="s">
        <v>201</v>
      </c>
      <c r="D86" s="40">
        <v>34299</v>
      </c>
      <c r="E86" s="44">
        <v>4234</v>
      </c>
      <c r="F86" s="40">
        <v>36</v>
      </c>
      <c r="G86" s="40">
        <v>222000</v>
      </c>
      <c r="H86" s="34"/>
      <c r="I86" s="35">
        <v>1</v>
      </c>
      <c r="J86" s="34"/>
      <c r="K86" s="46"/>
      <c r="L86" s="40"/>
      <c r="M86" s="38"/>
      <c r="N86" s="31"/>
      <c r="O86" s="31" t="s">
        <v>207</v>
      </c>
    </row>
    <row r="87" spans="1:15" x14ac:dyDescent="0.3">
      <c r="A87" s="1" t="s">
        <v>208</v>
      </c>
      <c r="B87" s="8"/>
      <c r="C87" s="1" t="s">
        <v>201</v>
      </c>
      <c r="D87" s="14">
        <v>51525</v>
      </c>
      <c r="E87" s="16"/>
      <c r="F87" s="14">
        <v>20</v>
      </c>
      <c r="G87" s="14">
        <v>253000</v>
      </c>
      <c r="I87" s="12">
        <v>0.88</v>
      </c>
      <c r="K87" s="17"/>
      <c r="L87" s="14">
        <v>80000</v>
      </c>
      <c r="M87" s="6"/>
      <c r="N87" s="1" t="s">
        <v>209</v>
      </c>
      <c r="O87" s="1" t="s">
        <v>153</v>
      </c>
    </row>
    <row r="88" spans="1:15" x14ac:dyDescent="0.3">
      <c r="A88" s="31" t="s">
        <v>210</v>
      </c>
      <c r="B88" s="43"/>
      <c r="C88" s="31" t="s">
        <v>201</v>
      </c>
      <c r="D88" s="40">
        <v>158104</v>
      </c>
      <c r="E88" s="44"/>
      <c r="F88" s="40">
        <v>19</v>
      </c>
      <c r="G88" s="40">
        <v>224000</v>
      </c>
      <c r="H88" s="34"/>
      <c r="I88" s="35">
        <v>0.96</v>
      </c>
      <c r="J88" s="34"/>
      <c r="K88" s="46">
        <v>7</v>
      </c>
      <c r="L88" s="40">
        <v>50000</v>
      </c>
      <c r="M88" s="38"/>
      <c r="N88" s="31" t="s">
        <v>204</v>
      </c>
      <c r="O88" s="31" t="s">
        <v>77</v>
      </c>
    </row>
    <row r="89" spans="1:15" x14ac:dyDescent="0.3">
      <c r="A89" s="1" t="s">
        <v>211</v>
      </c>
      <c r="B89" s="8"/>
      <c r="C89" s="1" t="s">
        <v>212</v>
      </c>
      <c r="D89" s="14">
        <v>9369</v>
      </c>
      <c r="E89" s="16"/>
      <c r="F89" s="14">
        <v>28</v>
      </c>
      <c r="G89" s="14">
        <v>48000</v>
      </c>
      <c r="I89" s="12">
        <v>1</v>
      </c>
      <c r="K89" s="17"/>
      <c r="L89" s="14">
        <v>48000</v>
      </c>
      <c r="M89" s="6"/>
      <c r="N89" s="1" t="s">
        <v>164</v>
      </c>
      <c r="O89" s="1"/>
    </row>
    <row r="90" spans="1:15" x14ac:dyDescent="0.3">
      <c r="A90" s="31" t="s">
        <v>213</v>
      </c>
      <c r="B90" s="43"/>
      <c r="C90" s="31" t="s">
        <v>201</v>
      </c>
      <c r="D90" s="40">
        <v>19441</v>
      </c>
      <c r="E90" s="44"/>
      <c r="F90" s="40">
        <v>17</v>
      </c>
      <c r="G90" s="40">
        <v>149000</v>
      </c>
      <c r="H90" s="34"/>
      <c r="I90" s="35">
        <v>0.99</v>
      </c>
      <c r="J90" s="34"/>
      <c r="K90" s="46"/>
      <c r="L90" s="40">
        <v>50000</v>
      </c>
      <c r="M90" s="38"/>
      <c r="N90" s="31" t="s">
        <v>214</v>
      </c>
      <c r="O90" s="31" t="s">
        <v>215</v>
      </c>
    </row>
    <row r="91" spans="1:15" x14ac:dyDescent="0.3">
      <c r="A91" s="71"/>
      <c r="B91" s="71"/>
      <c r="C91" s="72" t="s">
        <v>216</v>
      </c>
      <c r="D91" s="73">
        <f>SUM(D84:D90)</f>
        <v>1429167</v>
      </c>
      <c r="E91" s="77"/>
      <c r="F91" s="73">
        <f>SUM(F84:F90)</f>
        <v>200</v>
      </c>
      <c r="G91" s="73">
        <f>SUM(G84:G90)</f>
        <v>2196000</v>
      </c>
      <c r="H91" s="71"/>
      <c r="I91" s="75">
        <v>0.97</v>
      </c>
      <c r="J91" s="71"/>
      <c r="K91" s="78"/>
      <c r="L91" s="77"/>
      <c r="M91" s="71"/>
      <c r="N91" s="71"/>
      <c r="O91" s="71"/>
    </row>
    <row r="92" spans="1:15" x14ac:dyDescent="0.3">
      <c r="D92" s="15"/>
      <c r="E92" s="15"/>
      <c r="F92" s="15"/>
      <c r="G92" s="15"/>
    </row>
    <row r="93" spans="1:15" x14ac:dyDescent="0.3">
      <c r="A93" s="13" t="s">
        <v>287</v>
      </c>
      <c r="D93" s="15"/>
      <c r="E93" s="15"/>
      <c r="F93" s="14"/>
      <c r="G93" s="15"/>
      <c r="K93" s="17"/>
    </row>
    <row r="94" spans="1:15" x14ac:dyDescent="0.3">
      <c r="A94" s="31" t="s">
        <v>177</v>
      </c>
      <c r="B94" s="43"/>
      <c r="C94" s="31" t="s">
        <v>178</v>
      </c>
      <c r="D94" s="40">
        <v>33587</v>
      </c>
      <c r="E94" s="40"/>
      <c r="F94" s="40">
        <v>22</v>
      </c>
      <c r="G94" s="40">
        <v>270000</v>
      </c>
      <c r="H94" s="34"/>
      <c r="I94" s="35">
        <v>0.86</v>
      </c>
      <c r="J94" s="34"/>
      <c r="K94" s="46"/>
      <c r="L94" s="40">
        <v>24000</v>
      </c>
      <c r="M94" s="34"/>
      <c r="N94" s="31" t="s">
        <v>179</v>
      </c>
      <c r="O94" s="31" t="s">
        <v>180</v>
      </c>
    </row>
    <row r="95" spans="1:15" x14ac:dyDescent="0.3">
      <c r="A95" s="1" t="s">
        <v>181</v>
      </c>
      <c r="B95" s="8"/>
      <c r="C95" s="1" t="s">
        <v>178</v>
      </c>
      <c r="D95" s="14">
        <v>74865</v>
      </c>
      <c r="E95" s="14"/>
      <c r="F95" s="14">
        <v>23</v>
      </c>
      <c r="G95" s="14">
        <v>174000</v>
      </c>
      <c r="I95" s="12">
        <v>0.97</v>
      </c>
      <c r="K95" s="17">
        <v>87</v>
      </c>
      <c r="L95" s="14">
        <v>45000</v>
      </c>
      <c r="N95" s="1" t="s">
        <v>179</v>
      </c>
      <c r="O95" s="1" t="s">
        <v>182</v>
      </c>
    </row>
    <row r="96" spans="1:15" x14ac:dyDescent="0.3">
      <c r="A96" s="31" t="s">
        <v>183</v>
      </c>
      <c r="B96" s="43"/>
      <c r="C96" s="31" t="s">
        <v>178</v>
      </c>
      <c r="D96" s="40">
        <v>37986</v>
      </c>
      <c r="E96" s="44"/>
      <c r="F96" s="40">
        <v>28</v>
      </c>
      <c r="G96" s="40">
        <v>260000</v>
      </c>
      <c r="H96" s="34"/>
      <c r="I96" s="35">
        <v>0.96</v>
      </c>
      <c r="J96" s="34"/>
      <c r="K96" s="46"/>
      <c r="L96" s="40">
        <v>47000</v>
      </c>
      <c r="M96" s="34"/>
      <c r="N96" s="31" t="s">
        <v>39</v>
      </c>
      <c r="O96" s="31" t="s">
        <v>184</v>
      </c>
    </row>
    <row r="97" spans="1:15" x14ac:dyDescent="0.3">
      <c r="A97" s="1" t="s">
        <v>185</v>
      </c>
      <c r="B97" s="8"/>
      <c r="C97" s="1" t="s">
        <v>178</v>
      </c>
      <c r="D97" s="14">
        <v>19599</v>
      </c>
      <c r="E97" s="16"/>
      <c r="F97" s="14">
        <v>24</v>
      </c>
      <c r="G97" s="14">
        <v>156000</v>
      </c>
      <c r="I97" s="12">
        <v>0.96</v>
      </c>
      <c r="K97" s="17"/>
      <c r="L97" s="14">
        <v>75000</v>
      </c>
      <c r="N97" s="1" t="s">
        <v>16</v>
      </c>
      <c r="O97" s="1" t="s">
        <v>186</v>
      </c>
    </row>
    <row r="98" spans="1:15" x14ac:dyDescent="0.3">
      <c r="A98" s="31" t="s">
        <v>187</v>
      </c>
      <c r="B98" s="43"/>
      <c r="C98" s="31" t="s">
        <v>178</v>
      </c>
      <c r="D98" s="40">
        <v>24772</v>
      </c>
      <c r="E98" s="44"/>
      <c r="F98" s="40">
        <v>21</v>
      </c>
      <c r="G98" s="40">
        <v>223000</v>
      </c>
      <c r="H98" s="34"/>
      <c r="I98" s="35">
        <v>1</v>
      </c>
      <c r="J98" s="34"/>
      <c r="K98" s="46"/>
      <c r="L98" s="40">
        <v>55000</v>
      </c>
      <c r="M98" s="34"/>
      <c r="N98" s="31" t="s">
        <v>188</v>
      </c>
      <c r="O98" s="31" t="s">
        <v>189</v>
      </c>
    </row>
    <row r="99" spans="1:15" x14ac:dyDescent="0.3">
      <c r="A99" s="1" t="s">
        <v>190</v>
      </c>
      <c r="B99" s="8"/>
      <c r="C99" s="1" t="s">
        <v>178</v>
      </c>
      <c r="D99" s="14">
        <v>63350</v>
      </c>
      <c r="E99" s="14"/>
      <c r="F99" s="14">
        <v>29</v>
      </c>
      <c r="G99" s="14">
        <v>357000</v>
      </c>
      <c r="I99" s="12">
        <v>0.98</v>
      </c>
      <c r="K99" s="17"/>
      <c r="L99" s="14">
        <v>53000</v>
      </c>
      <c r="N99" s="1" t="s">
        <v>179</v>
      </c>
      <c r="O99" s="1" t="s">
        <v>191</v>
      </c>
    </row>
    <row r="100" spans="1:15" x14ac:dyDescent="0.3">
      <c r="A100" s="31" t="s">
        <v>192</v>
      </c>
      <c r="B100" s="39"/>
      <c r="C100" s="31" t="s">
        <v>178</v>
      </c>
      <c r="D100" s="40">
        <v>35623</v>
      </c>
      <c r="E100" s="44"/>
      <c r="F100" s="40">
        <v>15</v>
      </c>
      <c r="G100" s="40">
        <v>214000</v>
      </c>
      <c r="H100" s="34"/>
      <c r="I100" s="35">
        <v>0.82</v>
      </c>
      <c r="J100" s="34"/>
      <c r="K100" s="46"/>
      <c r="L100" s="37"/>
      <c r="M100" s="34"/>
      <c r="N100" s="31" t="s">
        <v>193</v>
      </c>
      <c r="O100" s="31" t="s">
        <v>194</v>
      </c>
    </row>
    <row r="101" spans="1:15" x14ac:dyDescent="0.3">
      <c r="A101" s="1" t="s">
        <v>195</v>
      </c>
      <c r="B101" s="8"/>
      <c r="C101" s="1" t="s">
        <v>178</v>
      </c>
      <c r="D101" s="14">
        <v>45218</v>
      </c>
      <c r="E101" s="16"/>
      <c r="F101" s="14">
        <v>13</v>
      </c>
      <c r="G101" s="14">
        <v>105000</v>
      </c>
      <c r="I101" s="12">
        <v>0.94</v>
      </c>
      <c r="K101" s="17"/>
      <c r="L101" s="14">
        <v>31000</v>
      </c>
      <c r="N101" s="1" t="s">
        <v>58</v>
      </c>
      <c r="O101" s="1" t="s">
        <v>196</v>
      </c>
    </row>
    <row r="102" spans="1:15" x14ac:dyDescent="0.3">
      <c r="A102" s="31" t="s">
        <v>197</v>
      </c>
      <c r="B102" s="43"/>
      <c r="C102" s="31" t="s">
        <v>178</v>
      </c>
      <c r="D102" s="40">
        <v>43962</v>
      </c>
      <c r="E102" s="40"/>
      <c r="F102" s="40">
        <v>14</v>
      </c>
      <c r="G102" s="40">
        <v>246000</v>
      </c>
      <c r="H102" s="34"/>
      <c r="I102" s="35">
        <v>0.73</v>
      </c>
      <c r="J102" s="34"/>
      <c r="K102" s="46">
        <v>9</v>
      </c>
      <c r="L102" s="40">
        <v>98000</v>
      </c>
      <c r="M102" s="34"/>
      <c r="N102" s="31" t="s">
        <v>16</v>
      </c>
      <c r="O102" s="31" t="s">
        <v>198</v>
      </c>
    </row>
    <row r="103" spans="1:15" x14ac:dyDescent="0.3">
      <c r="A103" s="71"/>
      <c r="B103" s="71"/>
      <c r="C103" s="72" t="s">
        <v>199</v>
      </c>
      <c r="D103" s="73">
        <f>SUM(D94:D102)</f>
        <v>378962</v>
      </c>
      <c r="E103" s="74"/>
      <c r="F103" s="73">
        <f>SUM(F94:F102)</f>
        <v>189</v>
      </c>
      <c r="G103" s="73">
        <f>SUM(G94:G102)</f>
        <v>2005000</v>
      </c>
      <c r="H103" s="71"/>
      <c r="I103" s="75">
        <v>0.91</v>
      </c>
      <c r="J103" s="71"/>
      <c r="K103" s="76"/>
      <c r="L103" s="77"/>
      <c r="M103" s="71"/>
      <c r="N103" s="71"/>
      <c r="O103" s="71"/>
    </row>
    <row r="104" spans="1:15" x14ac:dyDescent="0.3">
      <c r="C104" s="1"/>
      <c r="D104" s="14"/>
      <c r="E104" s="16"/>
      <c r="F104" s="14"/>
      <c r="G104" s="14"/>
      <c r="I104" s="12"/>
      <c r="K104" s="17"/>
    </row>
    <row r="105" spans="1:15" x14ac:dyDescent="0.3">
      <c r="A105" s="13" t="s">
        <v>288</v>
      </c>
      <c r="D105" s="15"/>
      <c r="E105" s="15"/>
      <c r="F105" s="15"/>
      <c r="G105" s="15"/>
      <c r="K105" s="17"/>
    </row>
    <row r="106" spans="1:15" x14ac:dyDescent="0.3">
      <c r="A106" s="31" t="s">
        <v>217</v>
      </c>
      <c r="B106" s="42" t="s">
        <v>218</v>
      </c>
      <c r="C106" s="31" t="s">
        <v>219</v>
      </c>
      <c r="D106" s="40">
        <v>203250</v>
      </c>
      <c r="E106" s="40"/>
      <c r="F106" s="40">
        <v>3</v>
      </c>
      <c r="G106" s="40">
        <v>277000</v>
      </c>
      <c r="H106" s="34"/>
      <c r="I106" s="35">
        <v>1</v>
      </c>
      <c r="J106" s="34"/>
      <c r="K106" s="46"/>
      <c r="L106" s="45"/>
      <c r="M106" s="34"/>
      <c r="N106" s="34"/>
      <c r="O106" s="31" t="s">
        <v>220</v>
      </c>
    </row>
    <row r="107" spans="1:15" x14ac:dyDescent="0.3">
      <c r="A107" s="1" t="s">
        <v>221</v>
      </c>
      <c r="C107" s="1" t="s">
        <v>219</v>
      </c>
      <c r="D107" s="14">
        <v>75443</v>
      </c>
      <c r="E107" s="16"/>
      <c r="F107" s="14">
        <v>17</v>
      </c>
      <c r="G107" s="14">
        <v>187000</v>
      </c>
      <c r="I107" s="12">
        <v>0.97</v>
      </c>
      <c r="K107" s="17"/>
      <c r="L107" s="14">
        <v>44000</v>
      </c>
      <c r="N107" s="1" t="s">
        <v>222</v>
      </c>
      <c r="O107" s="1" t="s">
        <v>61</v>
      </c>
    </row>
    <row r="108" spans="1:15" x14ac:dyDescent="0.3">
      <c r="A108" s="31" t="s">
        <v>223</v>
      </c>
      <c r="B108" s="34"/>
      <c r="C108" s="31" t="s">
        <v>219</v>
      </c>
      <c r="D108" s="40">
        <v>181043</v>
      </c>
      <c r="E108" s="44"/>
      <c r="F108" s="40">
        <v>41</v>
      </c>
      <c r="G108" s="40">
        <v>391000</v>
      </c>
      <c r="H108" s="34"/>
      <c r="I108" s="35">
        <v>0.96</v>
      </c>
      <c r="J108" s="34"/>
      <c r="K108" s="36"/>
      <c r="L108" s="45"/>
      <c r="M108" s="34"/>
      <c r="N108" s="34"/>
      <c r="O108" s="31" t="s">
        <v>224</v>
      </c>
    </row>
    <row r="109" spans="1:15" x14ac:dyDescent="0.3">
      <c r="A109" s="1" t="s">
        <v>225</v>
      </c>
      <c r="C109" s="1" t="s">
        <v>219</v>
      </c>
      <c r="D109" s="14">
        <v>102551</v>
      </c>
      <c r="E109" s="16"/>
      <c r="F109" s="14">
        <v>67</v>
      </c>
      <c r="G109" s="14">
        <v>430000</v>
      </c>
      <c r="I109" s="12">
        <v>1</v>
      </c>
      <c r="K109" s="17"/>
      <c r="L109" s="14">
        <v>12000</v>
      </c>
      <c r="N109" s="1" t="s">
        <v>31</v>
      </c>
      <c r="O109" s="1" t="s">
        <v>226</v>
      </c>
    </row>
    <row r="110" spans="1:15" x14ac:dyDescent="0.3">
      <c r="A110" s="66"/>
      <c r="B110" s="66"/>
      <c r="C110" s="60" t="s">
        <v>227</v>
      </c>
      <c r="D110" s="63">
        <f>SUM(D106:D109)</f>
        <v>562287</v>
      </c>
      <c r="E110" s="68"/>
      <c r="F110" s="63">
        <f>SUM(F106:F109)</f>
        <v>128</v>
      </c>
      <c r="G110" s="63">
        <f>SUM(G106:G109)</f>
        <v>1285000</v>
      </c>
      <c r="H110" s="66"/>
      <c r="I110" s="65">
        <v>0.98</v>
      </c>
      <c r="J110" s="66"/>
      <c r="K110" s="70"/>
      <c r="L110" s="68"/>
      <c r="M110" s="66"/>
      <c r="N110" s="66"/>
      <c r="O110" s="66"/>
    </row>
    <row r="111" spans="1:15" x14ac:dyDescent="0.3">
      <c r="D111" s="15"/>
      <c r="E111" s="15"/>
      <c r="F111" s="15"/>
      <c r="G111" s="15"/>
    </row>
    <row r="112" spans="1:15" x14ac:dyDescent="0.3">
      <c r="A112" s="13" t="s">
        <v>289</v>
      </c>
      <c r="D112" s="15"/>
      <c r="E112" s="15"/>
      <c r="F112" s="15"/>
      <c r="G112" s="15"/>
      <c r="I112" s="12"/>
      <c r="K112" s="17"/>
    </row>
    <row r="113" spans="1:15" x14ac:dyDescent="0.3">
      <c r="A113" s="31" t="s">
        <v>228</v>
      </c>
      <c r="B113" s="34"/>
      <c r="C113" s="31" t="s">
        <v>229</v>
      </c>
      <c r="D113" s="40">
        <v>34877</v>
      </c>
      <c r="E113" s="44"/>
      <c r="F113" s="40">
        <v>24</v>
      </c>
      <c r="G113" s="40">
        <v>243000</v>
      </c>
      <c r="H113" s="34"/>
      <c r="I113" s="35">
        <v>1</v>
      </c>
      <c r="J113" s="34"/>
      <c r="K113" s="46"/>
      <c r="L113" s="40">
        <v>16500</v>
      </c>
      <c r="M113" s="38"/>
      <c r="N113" s="31" t="s">
        <v>28</v>
      </c>
      <c r="O113" s="31" t="s">
        <v>230</v>
      </c>
    </row>
    <row r="114" spans="1:15" x14ac:dyDescent="0.3">
      <c r="A114" s="1" t="s">
        <v>231</v>
      </c>
      <c r="C114" s="1" t="s">
        <v>229</v>
      </c>
      <c r="D114" s="14">
        <v>35504</v>
      </c>
      <c r="E114" s="16"/>
      <c r="F114" s="14">
        <v>29</v>
      </c>
      <c r="G114" s="14">
        <v>398000</v>
      </c>
      <c r="I114" s="12">
        <v>0.71</v>
      </c>
      <c r="K114" s="17"/>
      <c r="L114" s="14">
        <v>58000</v>
      </c>
      <c r="M114" s="6"/>
      <c r="N114" s="1" t="s">
        <v>49</v>
      </c>
      <c r="O114" s="1" t="s">
        <v>232</v>
      </c>
    </row>
    <row r="115" spans="1:15" x14ac:dyDescent="0.3">
      <c r="A115" s="31" t="s">
        <v>233</v>
      </c>
      <c r="B115" s="32" t="s">
        <v>282</v>
      </c>
      <c r="C115" s="31" t="s">
        <v>229</v>
      </c>
      <c r="D115" s="40">
        <v>129611</v>
      </c>
      <c r="E115" s="40"/>
      <c r="F115" s="40">
        <v>35</v>
      </c>
      <c r="G115" s="40">
        <v>315000</v>
      </c>
      <c r="H115" s="34"/>
      <c r="I115" s="35">
        <v>0.97</v>
      </c>
      <c r="J115" s="34"/>
      <c r="K115" s="46"/>
      <c r="L115" s="40"/>
      <c r="M115" s="38"/>
      <c r="N115" s="31"/>
      <c r="O115" s="31" t="s">
        <v>234</v>
      </c>
    </row>
    <row r="116" spans="1:15" x14ac:dyDescent="0.3">
      <c r="A116" s="1" t="s">
        <v>235</v>
      </c>
      <c r="C116" s="1" t="s">
        <v>229</v>
      </c>
      <c r="D116" s="14">
        <v>19514</v>
      </c>
      <c r="E116" s="16"/>
      <c r="F116" s="14">
        <v>4</v>
      </c>
      <c r="G116" s="14">
        <v>33000</v>
      </c>
      <c r="I116" s="12">
        <v>1</v>
      </c>
      <c r="K116" s="17"/>
      <c r="L116" s="10"/>
      <c r="M116" s="6"/>
      <c r="N116" s="1"/>
      <c r="O116" s="1"/>
    </row>
    <row r="117" spans="1:15" x14ac:dyDescent="0.3">
      <c r="A117" s="31" t="s">
        <v>236</v>
      </c>
      <c r="B117" s="34"/>
      <c r="C117" s="31" t="s">
        <v>229</v>
      </c>
      <c r="D117" s="40">
        <v>27063</v>
      </c>
      <c r="E117" s="40"/>
      <c r="F117" s="40">
        <v>7</v>
      </c>
      <c r="G117" s="40">
        <v>80000</v>
      </c>
      <c r="H117" s="34"/>
      <c r="I117" s="35">
        <v>0.98</v>
      </c>
      <c r="J117" s="34"/>
      <c r="K117" s="36"/>
      <c r="L117" s="40">
        <v>54000</v>
      </c>
      <c r="M117" s="38"/>
      <c r="N117" s="31" t="s">
        <v>16</v>
      </c>
      <c r="O117" s="31"/>
    </row>
    <row r="118" spans="1:15" x14ac:dyDescent="0.3">
      <c r="A118" s="1" t="s">
        <v>237</v>
      </c>
      <c r="C118" s="1" t="s">
        <v>229</v>
      </c>
      <c r="D118" s="14">
        <v>27927</v>
      </c>
      <c r="E118" s="16"/>
      <c r="F118" s="14">
        <v>16</v>
      </c>
      <c r="G118" s="14">
        <v>56000</v>
      </c>
      <c r="I118" s="12">
        <v>0.87</v>
      </c>
      <c r="L118" s="10"/>
      <c r="M118" s="6"/>
      <c r="N118" s="1"/>
      <c r="O118" s="1"/>
    </row>
    <row r="119" spans="1:15" x14ac:dyDescent="0.3">
      <c r="A119" s="66"/>
      <c r="B119" s="66"/>
      <c r="C119" s="60" t="s">
        <v>238</v>
      </c>
      <c r="D119" s="63">
        <f>SUM(D113:D118)</f>
        <v>274496</v>
      </c>
      <c r="E119" s="69"/>
      <c r="F119" s="63">
        <f>SUM(F113:F118)</f>
        <v>115</v>
      </c>
      <c r="G119" s="63">
        <f>SUM(G113:G118)</f>
        <v>1125000</v>
      </c>
      <c r="H119" s="66"/>
      <c r="I119" s="65">
        <v>0.88</v>
      </c>
      <c r="J119" s="66"/>
      <c r="K119" s="67"/>
      <c r="L119" s="68"/>
      <c r="M119" s="66"/>
      <c r="N119" s="66"/>
      <c r="O119" s="66"/>
    </row>
    <row r="120" spans="1:15" x14ac:dyDescent="0.3">
      <c r="D120" s="15"/>
      <c r="E120" s="15"/>
      <c r="F120" s="16"/>
      <c r="G120" s="15"/>
      <c r="K120" s="17"/>
    </row>
    <row r="121" spans="1:15" x14ac:dyDescent="0.3">
      <c r="A121" s="13" t="s">
        <v>290</v>
      </c>
      <c r="B121" s="8"/>
      <c r="C121" s="1"/>
      <c r="D121" s="16"/>
      <c r="E121" s="16"/>
      <c r="F121" s="15"/>
      <c r="G121" s="16"/>
      <c r="I121" s="12"/>
      <c r="K121" s="17"/>
    </row>
    <row r="122" spans="1:15" x14ac:dyDescent="0.3">
      <c r="A122" s="31" t="s">
        <v>239</v>
      </c>
      <c r="B122" s="43"/>
      <c r="C122" s="31" t="s">
        <v>240</v>
      </c>
      <c r="D122" s="40">
        <v>36651</v>
      </c>
      <c r="E122" s="44"/>
      <c r="F122" s="40">
        <v>14</v>
      </c>
      <c r="G122" s="40">
        <v>168000</v>
      </c>
      <c r="H122" s="34"/>
      <c r="I122" s="35">
        <v>0.91</v>
      </c>
      <c r="J122" s="34"/>
      <c r="K122" s="46"/>
      <c r="L122" s="37"/>
      <c r="M122" s="34"/>
      <c r="N122" s="31"/>
      <c r="O122" s="31" t="s">
        <v>241</v>
      </c>
    </row>
    <row r="123" spans="1:15" x14ac:dyDescent="0.3">
      <c r="A123" s="1" t="s">
        <v>242</v>
      </c>
      <c r="B123" s="8"/>
      <c r="C123" s="1" t="s">
        <v>240</v>
      </c>
      <c r="D123" s="14">
        <v>42344</v>
      </c>
      <c r="E123" s="16"/>
      <c r="F123" s="14">
        <v>21</v>
      </c>
      <c r="G123" s="14">
        <v>281000</v>
      </c>
      <c r="I123" s="12">
        <v>0.92</v>
      </c>
      <c r="K123" s="17"/>
      <c r="L123" s="10"/>
      <c r="N123" s="1"/>
      <c r="O123" s="1" t="s">
        <v>243</v>
      </c>
    </row>
    <row r="124" spans="1:15" x14ac:dyDescent="0.3">
      <c r="A124" s="31" t="s">
        <v>244</v>
      </c>
      <c r="B124" s="43"/>
      <c r="C124" s="31" t="s">
        <v>240</v>
      </c>
      <c r="D124" s="40">
        <v>15744</v>
      </c>
      <c r="E124" s="44"/>
      <c r="F124" s="40">
        <v>11</v>
      </c>
      <c r="G124" s="40">
        <v>139000</v>
      </c>
      <c r="H124" s="34"/>
      <c r="I124" s="35">
        <v>0.96</v>
      </c>
      <c r="J124" s="34"/>
      <c r="K124" s="36"/>
      <c r="L124" s="40">
        <v>63000</v>
      </c>
      <c r="M124" s="34"/>
      <c r="N124" s="31" t="s">
        <v>245</v>
      </c>
      <c r="O124" s="31" t="s">
        <v>68</v>
      </c>
    </row>
    <row r="125" spans="1:15" x14ac:dyDescent="0.3">
      <c r="A125" s="1" t="s">
        <v>246</v>
      </c>
      <c r="B125" s="2"/>
      <c r="C125" s="1" t="s">
        <v>240</v>
      </c>
      <c r="D125" s="14">
        <v>122339</v>
      </c>
      <c r="E125" s="14"/>
      <c r="F125" s="14">
        <v>17</v>
      </c>
      <c r="G125" s="14">
        <v>211000</v>
      </c>
      <c r="I125" s="12">
        <v>0.95</v>
      </c>
      <c r="K125" s="17"/>
      <c r="L125" s="14">
        <v>86000</v>
      </c>
      <c r="N125" s="1" t="s">
        <v>247</v>
      </c>
      <c r="O125" s="1" t="s">
        <v>248</v>
      </c>
    </row>
    <row r="126" spans="1:15" x14ac:dyDescent="0.3">
      <c r="A126" s="60"/>
      <c r="B126" s="61"/>
      <c r="C126" s="60" t="s">
        <v>249</v>
      </c>
      <c r="D126" s="63">
        <f>SUM(D122:D125)</f>
        <v>217078</v>
      </c>
      <c r="E126" s="69"/>
      <c r="F126" s="63">
        <f>SUM(F122:F125)</f>
        <v>63</v>
      </c>
      <c r="G126" s="63">
        <f>SUM(G122:G125)</f>
        <v>799000</v>
      </c>
      <c r="H126" s="66"/>
      <c r="I126" s="65">
        <v>0.93</v>
      </c>
      <c r="J126" s="66"/>
      <c r="K126" s="67"/>
      <c r="L126" s="68"/>
      <c r="M126" s="66"/>
      <c r="N126" s="66"/>
      <c r="O126" s="66"/>
    </row>
    <row r="127" spans="1:15" x14ac:dyDescent="0.3">
      <c r="D127" s="15"/>
      <c r="E127" s="15"/>
      <c r="F127" s="15"/>
      <c r="G127" s="15"/>
    </row>
    <row r="128" spans="1:15" x14ac:dyDescent="0.3">
      <c r="D128" s="15"/>
      <c r="E128" s="15"/>
      <c r="F128" s="15"/>
      <c r="G128" s="15"/>
    </row>
    <row r="129" spans="1:15" x14ac:dyDescent="0.3">
      <c r="A129" s="13" t="s">
        <v>291</v>
      </c>
      <c r="B129" s="8"/>
      <c r="C129" s="1"/>
      <c r="D129" s="16"/>
      <c r="E129" s="16"/>
      <c r="F129" s="16"/>
      <c r="G129" s="16"/>
      <c r="I129" s="12"/>
      <c r="K129" s="17"/>
    </row>
    <row r="130" spans="1:15" x14ac:dyDescent="0.3">
      <c r="A130" s="31" t="s">
        <v>250</v>
      </c>
      <c r="B130" s="43"/>
      <c r="C130" s="31" t="s">
        <v>251</v>
      </c>
      <c r="D130" s="40">
        <v>75611</v>
      </c>
      <c r="E130" s="40"/>
      <c r="F130" s="40">
        <v>40</v>
      </c>
      <c r="G130" s="40">
        <v>495000</v>
      </c>
      <c r="H130" s="34"/>
      <c r="I130" s="35">
        <v>0.96</v>
      </c>
      <c r="J130" s="34"/>
      <c r="K130" s="36"/>
      <c r="L130" s="40">
        <v>99000</v>
      </c>
      <c r="M130" s="38"/>
      <c r="N130" s="31" t="s">
        <v>252</v>
      </c>
      <c r="O130" s="31" t="s">
        <v>253</v>
      </c>
    </row>
    <row r="131" spans="1:15" x14ac:dyDescent="0.3">
      <c r="A131" s="1" t="s">
        <v>254</v>
      </c>
      <c r="B131" s="8"/>
      <c r="C131" s="1" t="s">
        <v>255</v>
      </c>
      <c r="D131" s="14">
        <v>36791</v>
      </c>
      <c r="E131" s="16"/>
      <c r="F131" s="14">
        <v>22</v>
      </c>
      <c r="G131" s="14">
        <v>264000</v>
      </c>
      <c r="I131" s="12">
        <v>0.85</v>
      </c>
      <c r="L131" s="14">
        <v>74000</v>
      </c>
      <c r="M131" s="6"/>
      <c r="N131" s="1" t="s">
        <v>164</v>
      </c>
      <c r="O131" s="1" t="s">
        <v>256</v>
      </c>
    </row>
    <row r="132" spans="1:15" x14ac:dyDescent="0.3">
      <c r="A132" s="31" t="s">
        <v>257</v>
      </c>
      <c r="B132" s="32" t="s">
        <v>281</v>
      </c>
      <c r="C132" s="31" t="s">
        <v>258</v>
      </c>
      <c r="D132" s="40">
        <v>180390</v>
      </c>
      <c r="E132" s="40"/>
      <c r="F132" s="40">
        <v>41</v>
      </c>
      <c r="G132" s="40">
        <v>642000</v>
      </c>
      <c r="H132" s="34"/>
      <c r="I132" s="35">
        <v>0.9</v>
      </c>
      <c r="J132" s="34"/>
      <c r="K132" s="36"/>
      <c r="L132" s="37">
        <v>82000</v>
      </c>
      <c r="M132" s="38"/>
      <c r="N132" s="38" t="s">
        <v>259</v>
      </c>
      <c r="O132" s="48" t="s">
        <v>260</v>
      </c>
    </row>
    <row r="133" spans="1:15" x14ac:dyDescent="0.3">
      <c r="A133" s="1" t="s">
        <v>261</v>
      </c>
      <c r="B133" s="8"/>
      <c r="C133" s="1" t="s">
        <v>262</v>
      </c>
      <c r="D133" s="14">
        <v>20776</v>
      </c>
      <c r="E133" s="16"/>
      <c r="F133" s="14">
        <v>20</v>
      </c>
      <c r="G133" s="14">
        <v>215000</v>
      </c>
      <c r="I133" s="12">
        <v>1</v>
      </c>
      <c r="L133" s="14">
        <v>69000</v>
      </c>
      <c r="M133" s="6"/>
      <c r="N133" s="1" t="s">
        <v>263</v>
      </c>
      <c r="O133" s="1" t="s">
        <v>264</v>
      </c>
    </row>
    <row r="134" spans="1:15" x14ac:dyDescent="0.3">
      <c r="A134" s="31" t="s">
        <v>265</v>
      </c>
      <c r="B134" s="32" t="s">
        <v>281</v>
      </c>
      <c r="C134" s="31" t="s">
        <v>258</v>
      </c>
      <c r="D134" s="40">
        <v>86189</v>
      </c>
      <c r="E134" s="40"/>
      <c r="F134" s="40">
        <v>18</v>
      </c>
      <c r="G134" s="40">
        <v>305000</v>
      </c>
      <c r="H134" s="34"/>
      <c r="I134" s="35">
        <v>0.92</v>
      </c>
      <c r="J134" s="34"/>
      <c r="K134" s="36"/>
      <c r="L134" s="37"/>
      <c r="M134" s="38"/>
      <c r="N134" s="38"/>
      <c r="O134" s="48" t="s">
        <v>266</v>
      </c>
    </row>
    <row r="135" spans="1:15" x14ac:dyDescent="0.3">
      <c r="A135" s="1" t="s">
        <v>267</v>
      </c>
      <c r="B135" s="30" t="s">
        <v>283</v>
      </c>
      <c r="C135" s="1" t="s">
        <v>268</v>
      </c>
      <c r="D135" s="14">
        <v>13638</v>
      </c>
      <c r="E135" s="14">
        <v>5596</v>
      </c>
      <c r="F135" s="14">
        <v>11</v>
      </c>
      <c r="G135" s="14">
        <v>126000</v>
      </c>
      <c r="I135" s="12">
        <v>0.99</v>
      </c>
      <c r="L135" s="14">
        <v>75000</v>
      </c>
      <c r="M135" s="6"/>
      <c r="N135" s="1" t="s">
        <v>16</v>
      </c>
      <c r="O135" s="1" t="s">
        <v>269</v>
      </c>
    </row>
    <row r="136" spans="1:15" x14ac:dyDescent="0.3">
      <c r="A136" s="31" t="s">
        <v>270</v>
      </c>
      <c r="B136" s="39"/>
      <c r="C136" s="31" t="s">
        <v>251</v>
      </c>
      <c r="D136" s="40">
        <v>40941</v>
      </c>
      <c r="E136" s="47"/>
      <c r="F136" s="40">
        <v>15</v>
      </c>
      <c r="G136" s="40">
        <v>168000</v>
      </c>
      <c r="H136" s="34"/>
      <c r="I136" s="35">
        <v>0.99</v>
      </c>
      <c r="J136" s="34"/>
      <c r="K136" s="36"/>
      <c r="L136" s="40">
        <v>32000</v>
      </c>
      <c r="M136" s="38"/>
      <c r="N136" s="31" t="s">
        <v>271</v>
      </c>
      <c r="O136" s="31" t="s">
        <v>272</v>
      </c>
    </row>
    <row r="137" spans="1:15" x14ac:dyDescent="0.3">
      <c r="A137" s="1" t="s">
        <v>273</v>
      </c>
      <c r="B137" s="8"/>
      <c r="C137" s="1" t="s">
        <v>274</v>
      </c>
      <c r="D137" s="59">
        <v>106174</v>
      </c>
      <c r="E137" s="49"/>
      <c r="F137" s="59">
        <v>37</v>
      </c>
      <c r="G137" s="59">
        <v>463000</v>
      </c>
      <c r="I137" s="50">
        <v>0.98</v>
      </c>
      <c r="L137" s="14">
        <v>66000</v>
      </c>
      <c r="M137" s="6"/>
      <c r="N137" s="1" t="s">
        <v>263</v>
      </c>
      <c r="O137" s="1" t="s">
        <v>275</v>
      </c>
    </row>
    <row r="138" spans="1:15" x14ac:dyDescent="0.3">
      <c r="A138" s="60"/>
      <c r="B138" s="61"/>
      <c r="C138" s="60" t="s">
        <v>276</v>
      </c>
      <c r="D138" s="62">
        <f>SUM(D130:D137)</f>
        <v>560510</v>
      </c>
      <c r="E138" s="60"/>
      <c r="F138" s="63">
        <f>SUM(F130:F137)</f>
        <v>204</v>
      </c>
      <c r="G138" s="63">
        <f>SUM(G130:G137)</f>
        <v>2678000</v>
      </c>
      <c r="H138" s="64"/>
      <c r="I138" s="65">
        <v>0.94</v>
      </c>
      <c r="J138" s="66"/>
      <c r="K138" s="67"/>
      <c r="L138" s="68"/>
      <c r="M138" s="66"/>
      <c r="N138" s="66"/>
      <c r="O138" s="66"/>
    </row>
    <row r="139" spans="1:15" x14ac:dyDescent="0.3">
      <c r="F139" s="15"/>
      <c r="G139" s="15"/>
    </row>
    <row r="140" spans="1:15" ht="14.4" thickBot="1" x14ac:dyDescent="0.35">
      <c r="A140" s="51" t="s">
        <v>277</v>
      </c>
      <c r="B140" s="52"/>
      <c r="C140" s="52"/>
      <c r="D140" s="53">
        <f>D138+D126+D119+D110+D91+D103+D81+D32+D63</f>
        <v>10467690</v>
      </c>
      <c r="E140" s="53">
        <f>SUM(E11:E139)</f>
        <v>388393</v>
      </c>
      <c r="F140" s="54">
        <f>F138+F126+F119+F110+F91+F103+F81+F32+F63</f>
        <v>2037</v>
      </c>
      <c r="G140" s="54">
        <f>G138+G126+G119+G110+G91+G103+G81+G32+G63</f>
        <v>25951000</v>
      </c>
      <c r="H140" s="55"/>
      <c r="I140" s="56">
        <v>0.94</v>
      </c>
      <c r="J140" s="52"/>
      <c r="K140" s="58">
        <f>SUM(K7:K139)</f>
        <v>3103</v>
      </c>
      <c r="L140" s="57"/>
      <c r="M140" s="52"/>
      <c r="N140" s="52"/>
      <c r="O140" s="52"/>
    </row>
    <row r="141" spans="1:15" ht="14.4" thickTop="1" x14ac:dyDescent="0.3">
      <c r="D141" s="49"/>
      <c r="E141" s="49"/>
      <c r="F141" s="49"/>
      <c r="G141" s="49"/>
      <c r="H141" s="49"/>
      <c r="I141" s="50"/>
    </row>
    <row r="142" spans="1:15" x14ac:dyDescent="0.3">
      <c r="A142" s="81" t="s">
        <v>292</v>
      </c>
      <c r="D142" s="4"/>
    </row>
    <row r="143" spans="1:15" x14ac:dyDescent="0.3">
      <c r="A143" s="81" t="s">
        <v>293</v>
      </c>
      <c r="D143" s="4"/>
    </row>
    <row r="144" spans="1:15" x14ac:dyDescent="0.3">
      <c r="A144" s="81" t="s">
        <v>294</v>
      </c>
      <c r="D144" s="5"/>
    </row>
    <row r="145" spans="1:4" x14ac:dyDescent="0.3">
      <c r="A145" s="81" t="s">
        <v>295</v>
      </c>
    </row>
    <row r="146" spans="1:4" x14ac:dyDescent="0.3">
      <c r="A146" s="81" t="s">
        <v>298</v>
      </c>
    </row>
    <row r="147" spans="1:4" x14ac:dyDescent="0.3">
      <c r="A147" s="81" t="s">
        <v>299</v>
      </c>
      <c r="D147" s="4"/>
    </row>
    <row r="148" spans="1:4" x14ac:dyDescent="0.3">
      <c r="A148" s="81" t="s">
        <v>300</v>
      </c>
    </row>
    <row r="149" spans="1:4" x14ac:dyDescent="0.3">
      <c r="A149" s="81" t="s">
        <v>301</v>
      </c>
    </row>
    <row r="150" spans="1:4" x14ac:dyDescent="0.3">
      <c r="A150" s="81" t="s">
        <v>296</v>
      </c>
    </row>
    <row r="151" spans="1:4" x14ac:dyDescent="0.3">
      <c r="A151" s="81" t="s">
        <v>297</v>
      </c>
    </row>
    <row r="152" spans="1:4" x14ac:dyDescent="0.3">
      <c r="A152" s="3" t="s">
        <v>302</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18" ma:contentTypeDescription="Create a new document." ma:contentTypeScope="" ma:versionID="f7d665502d6101cdc43583bd220b3c7f">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9279908879404975f02b4ba667edde75"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B80659-7808-4293-BE39-78E24821F6EE}"/>
</file>

<file path=customXml/itemProps2.xml><?xml version="1.0" encoding="utf-8"?>
<ds:datastoreItem xmlns:ds="http://schemas.openxmlformats.org/officeDocument/2006/customXml" ds:itemID="{8D870EB4-C588-4E7E-AE14-775C02005C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2023-08-01T17:51:34Z</dcterms:created>
  <dcterms:modified xsi:type="dcterms:W3CDTF">2023-08-02T15:30:56Z</dcterms:modified>
</cp:coreProperties>
</file>