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N:\ACCT\MUTUAL\2022\4Q22\8-K\"/>
    </mc:Choice>
  </mc:AlternateContent>
  <xr:revisionPtr revIDLastSave="0" documentId="8_{DFF5B501-0DD7-4292-829A-018B1711C386}" xr6:coauthVersionLast="47" xr6:coauthVersionMax="47" xr10:uidLastSave="{00000000-0000-0000-0000-000000000000}"/>
  <bookViews>
    <workbookView xWindow="52680" yWindow="-2115" windowWidth="29040" windowHeight="15840" tabRatio="500" xr2:uid="{00000000-000D-0000-FFFF-FFFF00000000}"/>
  </bookViews>
  <sheets>
    <sheet name="REStatu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1" i="1" l="1"/>
  <c r="G141" i="1"/>
  <c r="F141" i="1"/>
  <c r="E141" i="1"/>
  <c r="D141" i="1"/>
  <c r="G33" i="1"/>
  <c r="F33" i="1"/>
  <c r="D33" i="1"/>
  <c r="G139" i="1"/>
  <c r="G128" i="1"/>
  <c r="G121" i="1"/>
  <c r="G112" i="1"/>
  <c r="G92" i="1"/>
  <c r="G105" i="1"/>
  <c r="G82" i="1"/>
  <c r="G64" i="1"/>
  <c r="F139" i="1"/>
  <c r="F128" i="1"/>
  <c r="F121" i="1"/>
  <c r="F112" i="1"/>
  <c r="F92" i="1"/>
  <c r="F82" i="1"/>
  <c r="F64" i="1"/>
  <c r="D139" i="1"/>
  <c r="D128" i="1"/>
  <c r="D121" i="1"/>
  <c r="D112" i="1"/>
  <c r="D92" i="1"/>
  <c r="D105" i="1"/>
  <c r="D82" i="1"/>
  <c r="D64" i="1"/>
</calcChain>
</file>

<file path=xl/sharedStrings.xml><?xml version="1.0" encoding="utf-8"?>
<sst xmlns="http://schemas.openxmlformats.org/spreadsheetml/2006/main" count="428" uniqueCount="290">
  <si>
    <t>Federal Realty Investment Trust</t>
  </si>
  <si>
    <t xml:space="preserve">Real Estate Status Report </t>
  </si>
  <si>
    <t>Property Name</t>
  </si>
  <si>
    <t>MSA Description</t>
  </si>
  <si>
    <t>Real Estate at Cost (1)</t>
  </si>
  <si>
    <t>Mortgage/Finance Lease Liabilities (2)</t>
  </si>
  <si>
    <t>Acreage</t>
  </si>
  <si>
    <t>GLA (3)</t>
  </si>
  <si>
    <t>% Leased (3)</t>
  </si>
  <si>
    <t>Grocery Anchor</t>
  </si>
  <si>
    <t>Other Retail Tenants</t>
  </si>
  <si>
    <t>(in thousands)</t>
  </si>
  <si>
    <t>Barcroft Plaza</t>
  </si>
  <si>
    <t>Washington-Arlington-Alexandria, DC-VA-MD-WV</t>
  </si>
  <si>
    <t>Harris Teeter</t>
  </si>
  <si>
    <t>Bethesda Row</t>
  </si>
  <si>
    <t>Giant Food</t>
  </si>
  <si>
    <t>Apple / Equinox / Anthropologie / Multiple Restaurants</t>
  </si>
  <si>
    <t>Birch &amp; Broad</t>
  </si>
  <si>
    <t>CVS / Staples</t>
  </si>
  <si>
    <t xml:space="preserve">Chesterbrook </t>
  </si>
  <si>
    <t>Safeway</t>
  </si>
  <si>
    <t>Starbucks</t>
  </si>
  <si>
    <t>Congressional Plaza</t>
  </si>
  <si>
    <t>The Fresh Market</t>
  </si>
  <si>
    <t>Buy Buy Baby / Ulta / Barnes &amp; Noble / Container Store</t>
  </si>
  <si>
    <t>Courthouse Center</t>
  </si>
  <si>
    <t>Fairfax Junction</t>
  </si>
  <si>
    <t>Aldi</t>
  </si>
  <si>
    <t>CVS / Planet Fitness</t>
  </si>
  <si>
    <t>Federal Plaza</t>
  </si>
  <si>
    <t>Trader Joe's</t>
  </si>
  <si>
    <t>TJ Maxx / Micro Center / Ross Dress For Less</t>
  </si>
  <si>
    <t>Friendship Center</t>
  </si>
  <si>
    <t>Marshalls / DSW / Maggiano's</t>
  </si>
  <si>
    <t>Gaithersburg Square</t>
  </si>
  <si>
    <t>Marshalls / Ross Dress For Less / Ashley Furniture HomeStore / CVS</t>
  </si>
  <si>
    <t>Graham Park Plaza</t>
  </si>
  <si>
    <t>Idylwood Plaza</t>
  </si>
  <si>
    <t>Whole Foods</t>
  </si>
  <si>
    <t>Kingstowne Towne Center</t>
  </si>
  <si>
    <t>Giant Food / Safeway</t>
  </si>
  <si>
    <t>TJ Maxx / HomeGoods / Five Below / Ross Dress For Less</t>
  </si>
  <si>
    <t>Laurel</t>
  </si>
  <si>
    <t>Marshalls / L.A. Fitness / HomeGoods</t>
  </si>
  <si>
    <t>Montrose Crossing</t>
  </si>
  <si>
    <t>Marshalls / Home Depot Design Center / Old Navy / Burlington</t>
  </si>
  <si>
    <t>Mount Vernon/South Valley/7770 Richmond Hwy</t>
  </si>
  <si>
    <t>Shoppers Food Warehouse</t>
  </si>
  <si>
    <t>TJ Maxx / Home Depot / Old Navy / Petsmart</t>
  </si>
  <si>
    <t>Old Keene Mill</t>
  </si>
  <si>
    <t>Walgreens / Planet Fitness</t>
  </si>
  <si>
    <t>Pan Am</t>
  </si>
  <si>
    <t>Micro Center / CVS / Michaels</t>
  </si>
  <si>
    <t>Pike &amp; Rose</t>
  </si>
  <si>
    <t>Porsche / Uniqlo / REI / H&amp;M / L.L Bean / Multiple Restaurants</t>
  </si>
  <si>
    <t>Pike 7 Plaza</t>
  </si>
  <si>
    <t>TJ Maxx / DSW / Ulta</t>
  </si>
  <si>
    <t>Plaza del Mercado</t>
  </si>
  <si>
    <t>CVS / L.A. Fitness</t>
  </si>
  <si>
    <t>Quince Orchard</t>
  </si>
  <si>
    <t>HomeGoods / L.A. Fitness / Staples</t>
  </si>
  <si>
    <t>Tower Shopping Center</t>
  </si>
  <si>
    <t>L.A. Mart</t>
  </si>
  <si>
    <t>Talbots / Total Wine &amp; More</t>
  </si>
  <si>
    <t>Twinbrooke Shopping Centre</t>
  </si>
  <si>
    <t>Walgreens</t>
  </si>
  <si>
    <t>Tyson's Station</t>
  </si>
  <si>
    <t>Village at Shirlington</t>
  </si>
  <si>
    <t>CVS / AMC / Carlyle Grand Café</t>
  </si>
  <si>
    <t>Westpost (formerly Pentagon Row)</t>
  </si>
  <si>
    <t xml:space="preserve">Harris Teeter </t>
  </si>
  <si>
    <t>Target / TJ Maxx / DSW / Ulta</t>
  </si>
  <si>
    <t>Wildwood Shopping Center</t>
  </si>
  <si>
    <t>Balducci's</t>
  </si>
  <si>
    <t>CVS / Multiple Restaurants</t>
  </si>
  <si>
    <t>Total Washington Metropolitan Area</t>
  </si>
  <si>
    <t>Azalea</t>
  </si>
  <si>
    <t>Los Angeles-Long Beach-Anaheim, CA</t>
  </si>
  <si>
    <t>Marshalls / Ross Dress for Less / Ulta / Michaels</t>
  </si>
  <si>
    <t>Bell Gardens</t>
  </si>
  <si>
    <t>Food 4 Less</t>
  </si>
  <si>
    <t>Marshalls / Ross Dress for Less / Bob's Discount Furniture</t>
  </si>
  <si>
    <t>Colorado Blvd</t>
  </si>
  <si>
    <t>Banana Republic / True Food Kitchen</t>
  </si>
  <si>
    <t>Crow Canyon Commons</t>
  </si>
  <si>
    <t>San Francisco-Oakland-Hayward, CA</t>
  </si>
  <si>
    <t>Sprouts</t>
  </si>
  <si>
    <t>Total Wine &amp; More / Rite Aid / Alamo Ace Hardware</t>
  </si>
  <si>
    <t>East Bay Bridge</t>
  </si>
  <si>
    <t>Pak-N-Save</t>
  </si>
  <si>
    <t>Home Depot / Target / Nordstrom Rack</t>
  </si>
  <si>
    <t>Escondido Promenade</t>
  </si>
  <si>
    <t>San Diego-Carlsbad, CA</t>
  </si>
  <si>
    <t>TJ Maxx / Dick’s Sporting Goods / Ross Dress For Less / Bob's Discount Furniture</t>
  </si>
  <si>
    <t>Fourth Street</t>
  </si>
  <si>
    <t>CB2</t>
  </si>
  <si>
    <t>Freedom Plaza</t>
  </si>
  <si>
    <t>Smart &amp; Final</t>
  </si>
  <si>
    <t>Nike / Blink Fitness / Ross Dress For Less</t>
  </si>
  <si>
    <t>Grossmont Center</t>
  </si>
  <si>
    <t>Target / Walmart / Macy's / CVS</t>
  </si>
  <si>
    <t>Hastings Ranch Plaza</t>
  </si>
  <si>
    <t>Marshalls / HomeGoods / CVS / Sears</t>
  </si>
  <si>
    <t>Hollywood Blvd</t>
  </si>
  <si>
    <t>Target / Marshalls / L.A. Fitness</t>
  </si>
  <si>
    <t>Kings Court</t>
  </si>
  <si>
    <t xml:space="preserve">San Jose-Sunnyvale-Santa Clara, CA </t>
  </si>
  <si>
    <t>Lunardi's</t>
  </si>
  <si>
    <t>CVS</t>
  </si>
  <si>
    <t>Old Town Center</t>
  </si>
  <si>
    <t>Anthropologie / Sephora / Teleferic Barcelona</t>
  </si>
  <si>
    <t>Olivo at Mission Hills</t>
  </si>
  <si>
    <t>Target / 24 Hour Fitness / Ross Dress For Less</t>
  </si>
  <si>
    <t>Plaza Del Sol</t>
  </si>
  <si>
    <t>Marshalls</t>
  </si>
  <si>
    <t>Plaza El Segundo / The Point</t>
  </si>
  <si>
    <t>Nordstrom Rack / HomeGoods / Dick's Sporting Goods / Multiple Restaurants</t>
  </si>
  <si>
    <t>San Antonio Center</t>
  </si>
  <si>
    <t>Walmart / 24 Hour Fitness</t>
  </si>
  <si>
    <t>Santana Row</t>
  </si>
  <si>
    <t>Crate &amp; Barrel / Container Store / H&amp;M / Best Buy / Multiple Restaurants</t>
  </si>
  <si>
    <t>Sylmar Towne Center</t>
  </si>
  <si>
    <t>Third Street Promenade</t>
  </si>
  <si>
    <t>adidas / Madewell / Patagonia / Multiple Restaurants</t>
  </si>
  <si>
    <t>Westgate Center</t>
  </si>
  <si>
    <t>Target / Nordstrom Rack / Nike Factory / TJ Maxx</t>
  </si>
  <si>
    <t>Total California</t>
  </si>
  <si>
    <t>Brick Plaza</t>
  </si>
  <si>
    <t>New York-Newark-Jersey City, NY-NJ-PA</t>
  </si>
  <si>
    <t>AMC / HomeGoods / Ulta / Burlington</t>
  </si>
  <si>
    <t>Brook 35</t>
  </si>
  <si>
    <t>(5) (6)</t>
  </si>
  <si>
    <t>Banana Republic / Gap / Williams-Sonoma</t>
  </si>
  <si>
    <t>Darien Commons</t>
  </si>
  <si>
    <t>Bridgeport-Stamford-Norwalk, CT</t>
  </si>
  <si>
    <t>Equinox / Walgreens</t>
  </si>
  <si>
    <t>Fresh Meadows</t>
  </si>
  <si>
    <t>Island of Gold</t>
  </si>
  <si>
    <t>AMC / Kohl's / Michaels</t>
  </si>
  <si>
    <t>Georgetowne Shopping Center</t>
  </si>
  <si>
    <t>Foodway</t>
  </si>
  <si>
    <t>Five Below / IHOP</t>
  </si>
  <si>
    <t>Greenlawn Plaza</t>
  </si>
  <si>
    <t>Greenlawn Farms</t>
  </si>
  <si>
    <t>Tuesday Morning / Planet Fitness</t>
  </si>
  <si>
    <t>Greenwich Avenue</t>
  </si>
  <si>
    <t>Saks Fifth Avenue</t>
  </si>
  <si>
    <t>Hauppauge</t>
  </si>
  <si>
    <t>Shop Rite</t>
  </si>
  <si>
    <t>Hoboken</t>
  </si>
  <si>
    <t>(5) (10)</t>
  </si>
  <si>
    <t>CVS / New York Sports Club / Sephora / Multiple Restaurants</t>
  </si>
  <si>
    <t>Huntington</t>
  </si>
  <si>
    <t>Petsmart / Michaels / Ulta</t>
  </si>
  <si>
    <t>Huntington Square</t>
  </si>
  <si>
    <t>Barnes &amp; Noble</t>
  </si>
  <si>
    <t>Melville Mall</t>
  </si>
  <si>
    <t>Uncle Giuseppe's Marketplace</t>
  </si>
  <si>
    <t>Marshalls / Dick's Sporting Goods / Macy's Backstage / Public Lands</t>
  </si>
  <si>
    <t>Mercer Mall</t>
  </si>
  <si>
    <t>Trenton, NJ</t>
  </si>
  <si>
    <t>Nike / Ross Dress for Less / Nordstrom Rack / REI / Tesla</t>
  </si>
  <si>
    <t>The Grove at Shrewsbury</t>
  </si>
  <si>
    <t>Lululemon / Anthropologie / Pottery Barn / Williams-Sonoma</t>
  </si>
  <si>
    <t>Troy</t>
  </si>
  <si>
    <t>Target / L.A. Fitness / Michaels</t>
  </si>
  <si>
    <t>Total NY Metro/New Jersey</t>
  </si>
  <si>
    <t>Andorra</t>
  </si>
  <si>
    <t>Philadelphia-Camden-Wilmington, PA-NJ-DE-MD</t>
  </si>
  <si>
    <t>Acme Markets</t>
  </si>
  <si>
    <t>TJ Maxx / Kohl's / L.A. Fitness / Five Below</t>
  </si>
  <si>
    <t>Bala Cynwyd</t>
  </si>
  <si>
    <t>Michaels / L.A. Fitness</t>
  </si>
  <si>
    <t>Ellisburg</t>
  </si>
  <si>
    <t>Buy Buy Baby / RH Outlet</t>
  </si>
  <si>
    <t>Flourtown</t>
  </si>
  <si>
    <t>Movie Tavern</t>
  </si>
  <si>
    <t>Langhorne Square</t>
  </si>
  <si>
    <t>Redner's Warehouse Markets</t>
  </si>
  <si>
    <t>Marshalls / Planet Fitness</t>
  </si>
  <si>
    <t>Lawrence Park</t>
  </si>
  <si>
    <t>TJ Maxx / HomeGoods / Barnes &amp; Noble</t>
  </si>
  <si>
    <t>Northeast</t>
  </si>
  <si>
    <t>Marshalls / Ulta / Skechers / Crunch Fitness</t>
  </si>
  <si>
    <t>Town Center of New Britain</t>
  </si>
  <si>
    <t>Rite Aid / Dollar Tree</t>
  </si>
  <si>
    <t>Willow Grove</t>
  </si>
  <si>
    <t>Marshalls / Five Below</t>
  </si>
  <si>
    <t>Wynnewood</t>
  </si>
  <si>
    <t>Old Navy / DSW</t>
  </si>
  <si>
    <t>Total Philadelphia Metropolitan Area</t>
  </si>
  <si>
    <t>Assembly Row / Assembly Square Marketplace</t>
  </si>
  <si>
    <t>Boston-Cambridge-Newton, MA-NH</t>
  </si>
  <si>
    <t>TJ Maxx / AMC / Nike / Multiple Restaurants</t>
  </si>
  <si>
    <t>Campus Plaza</t>
  </si>
  <si>
    <t>Roche Bros.</t>
  </si>
  <si>
    <t>Burlington</t>
  </si>
  <si>
    <t>Chelsea Commons</t>
  </si>
  <si>
    <t>Home Depot / Planet Fitness / CVS</t>
  </si>
  <si>
    <t>Dedham Plaza</t>
  </si>
  <si>
    <t>Star Market</t>
  </si>
  <si>
    <t>Planet Fitness</t>
  </si>
  <si>
    <t>Linden Square</t>
  </si>
  <si>
    <t>North Dartmouth</t>
  </si>
  <si>
    <t>Providence-Warwick, RI-MA</t>
  </si>
  <si>
    <t>Stop &amp; Shop</t>
  </si>
  <si>
    <t>Queen Anne Plaza</t>
  </si>
  <si>
    <t>Big Y Foods</t>
  </si>
  <si>
    <t>TJ Maxx / HomeGoods</t>
  </si>
  <si>
    <t xml:space="preserve">Total New England </t>
  </si>
  <si>
    <t>CocoWalk</t>
  </si>
  <si>
    <t>(5) (11)</t>
  </si>
  <si>
    <t>Miami-Fort Lauderdale-West Palm Beach, FL</t>
  </si>
  <si>
    <t>Cinepolis Theaters / Youfit Health Club / Multiple Restaurants</t>
  </si>
  <si>
    <t>Del Mar Village</t>
  </si>
  <si>
    <t>Winn Dixie</t>
  </si>
  <si>
    <t>The Shops at Pembroke Gardens</t>
  </si>
  <si>
    <t>DSW / Old Navy / Nike Factory / Barnes &amp; Noble</t>
  </si>
  <si>
    <t>Tower Shops</t>
  </si>
  <si>
    <t>TJ Maxx / Ross Dress For Less / Best Buy / Ulta</t>
  </si>
  <si>
    <t>Total South Florida</t>
  </si>
  <si>
    <t>Governor Plaza</t>
  </si>
  <si>
    <t>Baltimore-Columbia-Towson, MD</t>
  </si>
  <si>
    <t>Dick's Sporting Goods / Ross Dress for Less / Petco</t>
  </si>
  <si>
    <t>Perring Plaza</t>
  </si>
  <si>
    <t>Home Depot / Micro Center</t>
  </si>
  <si>
    <t>THE AVENUE at White Marsh</t>
  </si>
  <si>
    <t>AMC / Ulta / Old Navy / Nike</t>
  </si>
  <si>
    <t>The Shoppes at Nottingham Square</t>
  </si>
  <si>
    <t>White Marsh Plaza</t>
  </si>
  <si>
    <t>White Marsh Other</t>
  </si>
  <si>
    <t>Total Baltimore</t>
  </si>
  <si>
    <t>Crossroads</t>
  </si>
  <si>
    <t>Chicago-Naperville-Elgin, IL-IN-WI</t>
  </si>
  <si>
    <t>L.A. Fitness / Ulta / Binny's / Ferguson's Bath, Kitchen &amp; Lighting Gallery</t>
  </si>
  <si>
    <t>Finley Square</t>
  </si>
  <si>
    <t>Bed, Bath &amp; Beyond / Buy Buy Baby / Michaels / Portillo's</t>
  </si>
  <si>
    <t>Garden Market</t>
  </si>
  <si>
    <t>Mariano's Fresh Market</t>
  </si>
  <si>
    <t>Riverpoint Center</t>
  </si>
  <si>
    <t>Jewel Osco</t>
  </si>
  <si>
    <t>Marshalls / Old Navy</t>
  </si>
  <si>
    <t>Total Chicago</t>
  </si>
  <si>
    <t>Barracks Road</t>
  </si>
  <si>
    <t>Charlottesville, VA</t>
  </si>
  <si>
    <t>Harris Teeter / Kroger</t>
  </si>
  <si>
    <t>Anthropologie / Bed, Bath &amp; Beyond / Old Navy / Ulta</t>
  </si>
  <si>
    <t>Bristol Plaza</t>
  </si>
  <si>
    <t>Hartford-West Hartford-East Hartford, CT</t>
  </si>
  <si>
    <t>TJ Maxx / Burlington</t>
  </si>
  <si>
    <t>Camelback Colonnade</t>
  </si>
  <si>
    <t>Phoenix-Mesa-Chandler, AZ</t>
  </si>
  <si>
    <t>Fry's Food &amp; Drug</t>
  </si>
  <si>
    <t>Floor &amp; Décor / Marshalls / Nordstrom Last Chance / Best Buy</t>
  </si>
  <si>
    <t>Gratiot Plaza</t>
  </si>
  <si>
    <t>Detroit-Warren-Dearborn, MI</t>
  </si>
  <si>
    <t>Kroger</t>
  </si>
  <si>
    <t>Bed, Bath &amp; Beyond / Best Buy / DSW</t>
  </si>
  <si>
    <t>Hilton Village</t>
  </si>
  <si>
    <t>CVS / Houston's</t>
  </si>
  <si>
    <t>Lancaster</t>
  </si>
  <si>
    <t>Lancaster, PA</t>
  </si>
  <si>
    <t>AutoZone</t>
  </si>
  <si>
    <t>29th Place</t>
  </si>
  <si>
    <t>Lidl</t>
  </si>
  <si>
    <t>HomeGoods / DSW / Staples</t>
  </si>
  <si>
    <t>Willow Lawn</t>
  </si>
  <si>
    <t>Richmond, VA</t>
  </si>
  <si>
    <t>Old Navy / Ross Dress For Less / Gold's Gym / Dick's Sporting Goods</t>
  </si>
  <si>
    <t>Total Other</t>
  </si>
  <si>
    <t xml:space="preserve">Grand Total </t>
  </si>
  <si>
    <t>Washington Metropolitan Area</t>
  </si>
  <si>
    <t>Residential Units</t>
  </si>
  <si>
    <t xml:space="preserve">Grocery Anchor GLA </t>
  </si>
  <si>
    <t>California</t>
  </si>
  <si>
    <t>% Occupied (3)</t>
  </si>
  <si>
    <t>ABR (4)</t>
  </si>
  <si>
    <t>(5)</t>
  </si>
  <si>
    <t>(9)</t>
  </si>
  <si>
    <t>(6)</t>
  </si>
  <si>
    <t>(7)</t>
  </si>
  <si>
    <t>(8)</t>
  </si>
  <si>
    <t>NY Metro/New Jersey</t>
  </si>
  <si>
    <t>Philadelphia Metropolitan Area</t>
  </si>
  <si>
    <t>New England</t>
  </si>
  <si>
    <t>South Florida</t>
  </si>
  <si>
    <t>Baltimore</t>
  </si>
  <si>
    <t>Chicago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</si>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</sst>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6" formatCode="* #,##0;* \(#,##0\);* &quot;—&quot;;_(@_)"/>
    <numFmt numFmtId="175" formatCode="_(* #,##0_);_(* \(#,##0\);_(* &quot;-&quot;??_);_(@_)"/>
    <numFmt numFmtId="177" formatCode="_(&quot;$&quot;* #,##0_);_(&quot;$&quot;* \(#,##0\);_(&quot;$&quot;* &quot;-&quot;??_);_(@_)"/>
  </numFmts>
  <fonts count="12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10"/>
      <name val="Arial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.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0">
    <xf numFmtId="0" fontId="0" fillId="0" borderId="0" xfId="0"/>
    <xf numFmtId="166" fontId="7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9" fontId="8" fillId="0" borderId="0" xfId="8" applyFont="1" applyAlignment="1">
      <alignment vertical="top"/>
    </xf>
    <xf numFmtId="9" fontId="11" fillId="0" borderId="0" xfId="8" applyFont="1" applyAlignment="1">
      <alignment vertical="top"/>
    </xf>
    <xf numFmtId="9" fontId="10" fillId="0" borderId="0" xfId="8" applyFont="1" applyAlignment="1">
      <alignment horizontal="center"/>
    </xf>
    <xf numFmtId="9" fontId="7" fillId="0" borderId="0" xfId="8" applyFont="1" applyAlignment="1">
      <alignment horizontal="right" vertical="top"/>
    </xf>
    <xf numFmtId="9" fontId="7" fillId="0" borderId="0" xfId="8" applyFont="1" applyAlignment="1">
      <alignment vertical="top"/>
    </xf>
    <xf numFmtId="43" fontId="8" fillId="0" borderId="0" xfId="6" applyFont="1" applyAlignment="1">
      <alignment vertical="top"/>
    </xf>
    <xf numFmtId="43" fontId="11" fillId="0" borderId="0" xfId="6" applyFont="1" applyAlignment="1">
      <alignment vertical="top"/>
    </xf>
    <xf numFmtId="43" fontId="7" fillId="0" borderId="0" xfId="6" applyFont="1" applyAlignment="1">
      <alignment vertical="top"/>
    </xf>
    <xf numFmtId="43" fontId="10" fillId="0" borderId="0" xfId="6" applyFont="1" applyAlignment="1">
      <alignment horizontal="center"/>
    </xf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166" fontId="7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/>
    </xf>
    <xf numFmtId="9" fontId="7" fillId="0" borderId="0" xfId="8" applyFont="1" applyFill="1" applyAlignment="1">
      <alignment horizontal="right" vertical="top"/>
    </xf>
    <xf numFmtId="9" fontId="7" fillId="0" borderId="0" xfId="8" applyFont="1" applyFill="1" applyAlignment="1">
      <alignment vertical="top"/>
    </xf>
    <xf numFmtId="43" fontId="7" fillId="0" borderId="0" xfId="6" applyFont="1" applyFill="1" applyAlignment="1">
      <alignment vertical="top"/>
    </xf>
    <xf numFmtId="166" fontId="7" fillId="0" borderId="0" xfId="0" applyNumberFormat="1" applyFont="1" applyFill="1" applyBorder="1" applyAlignment="1">
      <alignment vertical="top"/>
    </xf>
    <xf numFmtId="9" fontId="7" fillId="0" borderId="0" xfId="8" applyFont="1" applyFill="1" applyBorder="1" applyAlignment="1">
      <alignment horizontal="right" vertical="top"/>
    </xf>
    <xf numFmtId="175" fontId="8" fillId="0" borderId="0" xfId="6" applyNumberFormat="1" applyFont="1" applyAlignment="1">
      <alignment vertical="top"/>
    </xf>
    <xf numFmtId="175" fontId="10" fillId="0" borderId="0" xfId="6" applyNumberFormat="1" applyFont="1" applyAlignment="1">
      <alignment horizontal="right" vertical="top"/>
    </xf>
    <xf numFmtId="175" fontId="10" fillId="0" borderId="0" xfId="6" applyNumberFormat="1" applyFont="1" applyAlignment="1">
      <alignment horizontal="center" wrapText="1"/>
    </xf>
    <xf numFmtId="175" fontId="7" fillId="0" borderId="0" xfId="6" applyNumberFormat="1" applyFont="1" applyFill="1" applyAlignment="1">
      <alignment vertical="top"/>
    </xf>
    <xf numFmtId="175" fontId="8" fillId="0" borderId="0" xfId="6" applyNumberFormat="1" applyFont="1" applyFill="1" applyAlignment="1">
      <alignment vertical="top"/>
    </xf>
    <xf numFmtId="175" fontId="7" fillId="0" borderId="0" xfId="6" applyNumberFormat="1" applyFont="1" applyAlignment="1">
      <alignment vertical="top"/>
    </xf>
    <xf numFmtId="175" fontId="11" fillId="0" borderId="0" xfId="6" applyNumberFormat="1" applyFont="1" applyAlignment="1">
      <alignment vertical="top"/>
    </xf>
    <xf numFmtId="175" fontId="10" fillId="0" borderId="0" xfId="6" applyNumberFormat="1" applyFont="1" applyAlignment="1">
      <alignment horizontal="left" vertical="top"/>
    </xf>
    <xf numFmtId="175" fontId="7" fillId="0" borderId="0" xfId="6" applyNumberFormat="1" applyFont="1" applyFill="1" applyAlignment="1">
      <alignment horizontal="left" vertical="top"/>
    </xf>
    <xf numFmtId="175" fontId="10" fillId="0" borderId="0" xfId="6" applyNumberFormat="1" applyFont="1" applyAlignment="1">
      <alignment horizontal="center"/>
    </xf>
    <xf numFmtId="175" fontId="7" fillId="0" borderId="0" xfId="6" applyNumberFormat="1" applyFont="1" applyFill="1" applyBorder="1" applyAlignment="1">
      <alignment vertical="top"/>
    </xf>
    <xf numFmtId="175" fontId="7" fillId="0" borderId="0" xfId="6" applyNumberFormat="1" applyFont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175" fontId="7" fillId="2" borderId="0" xfId="6" applyNumberFormat="1" applyFont="1" applyFill="1" applyAlignment="1">
      <alignment vertical="top"/>
    </xf>
    <xf numFmtId="166" fontId="7" fillId="2" borderId="0" xfId="0" applyNumberFormat="1" applyFont="1" applyFill="1" applyAlignment="1">
      <alignment vertical="top"/>
    </xf>
    <xf numFmtId="9" fontId="7" fillId="2" borderId="0" xfId="8" applyFont="1" applyFill="1" applyAlignment="1">
      <alignment horizontal="right" vertical="top"/>
    </xf>
    <xf numFmtId="43" fontId="7" fillId="2" borderId="0" xfId="6" applyFont="1" applyFill="1" applyAlignment="1">
      <alignment vertical="top"/>
    </xf>
    <xf numFmtId="175" fontId="8" fillId="2" borderId="0" xfId="6" applyNumberFormat="1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9" fontId="7" fillId="2" borderId="0" xfId="8" applyFont="1" applyFill="1" applyAlignment="1">
      <alignment vertical="top"/>
    </xf>
    <xf numFmtId="166" fontId="7" fillId="2" borderId="0" xfId="0" quotePrefix="1" applyNumberFormat="1" applyFont="1" applyFill="1" applyAlignment="1">
      <alignment horizontal="center" vertical="top"/>
    </xf>
    <xf numFmtId="166" fontId="7" fillId="0" borderId="0" xfId="0" quotePrefix="1" applyNumberFormat="1" applyFont="1" applyFill="1" applyAlignment="1">
      <alignment horizontal="center" vertical="top"/>
    </xf>
    <xf numFmtId="166" fontId="7" fillId="0" borderId="0" xfId="0" quotePrefix="1" applyNumberFormat="1" applyFont="1" applyAlignment="1">
      <alignment horizontal="center" vertical="top"/>
    </xf>
    <xf numFmtId="0" fontId="7" fillId="3" borderId="0" xfId="0" applyFont="1" applyFill="1" applyAlignment="1">
      <alignment horizontal="left" vertical="top"/>
    </xf>
    <xf numFmtId="166" fontId="7" fillId="3" borderId="0" xfId="0" quotePrefix="1" applyNumberFormat="1" applyFont="1" applyFill="1" applyAlignment="1">
      <alignment horizontal="center" vertical="top"/>
    </xf>
    <xf numFmtId="175" fontId="7" fillId="3" borderId="0" xfId="6" applyNumberFormat="1" applyFont="1" applyFill="1" applyAlignment="1">
      <alignment vertical="top"/>
    </xf>
    <xf numFmtId="175" fontId="8" fillId="3" borderId="0" xfId="6" applyNumberFormat="1" applyFont="1" applyFill="1" applyAlignment="1">
      <alignment vertical="top"/>
    </xf>
    <xf numFmtId="166" fontId="7" fillId="3" borderId="0" xfId="0" applyNumberFormat="1" applyFont="1" applyFill="1" applyAlignment="1">
      <alignment vertical="top"/>
    </xf>
    <xf numFmtId="9" fontId="7" fillId="3" borderId="0" xfId="8" applyFont="1" applyFill="1" applyAlignment="1">
      <alignment horizontal="right" vertical="top"/>
    </xf>
    <xf numFmtId="9" fontId="7" fillId="3" borderId="0" xfId="8" applyFont="1" applyFill="1" applyAlignment="1">
      <alignment vertical="top"/>
    </xf>
    <xf numFmtId="43" fontId="7" fillId="3" borderId="0" xfId="6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9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175" fontId="10" fillId="0" borderId="1" xfId="6" applyNumberFormat="1" applyFont="1" applyBorder="1" applyAlignment="1">
      <alignment vertical="top"/>
    </xf>
    <xf numFmtId="175" fontId="11" fillId="0" borderId="1" xfId="6" applyNumberFormat="1" applyFont="1" applyBorder="1" applyAlignment="1">
      <alignment vertical="top"/>
    </xf>
    <xf numFmtId="166" fontId="10" fillId="0" borderId="1" xfId="0" applyNumberFormat="1" applyFont="1" applyBorder="1" applyAlignment="1">
      <alignment vertical="top"/>
    </xf>
    <xf numFmtId="9" fontId="10" fillId="0" borderId="1" xfId="8" applyFont="1" applyBorder="1" applyAlignment="1">
      <alignment horizontal="right" vertical="top"/>
    </xf>
    <xf numFmtId="43" fontId="10" fillId="0" borderId="1" xfId="6" applyFont="1" applyBorder="1" applyAlignment="1">
      <alignment vertical="top"/>
    </xf>
    <xf numFmtId="0" fontId="7" fillId="3" borderId="0" xfId="0" applyFont="1" applyFill="1" applyAlignment="1">
      <alignment horizontal="center" vertical="top"/>
    </xf>
    <xf numFmtId="175" fontId="7" fillId="3" borderId="0" xfId="6" applyNumberFormat="1" applyFont="1" applyFill="1" applyAlignment="1">
      <alignment horizontal="left" vertical="top"/>
    </xf>
    <xf numFmtId="166" fontId="7" fillId="3" borderId="0" xfId="0" applyNumberFormat="1" applyFont="1" applyFill="1" applyBorder="1" applyAlignment="1">
      <alignment vertical="top"/>
    </xf>
    <xf numFmtId="175" fontId="7" fillId="3" borderId="0" xfId="6" applyNumberFormat="1" applyFont="1" applyFill="1" applyBorder="1" applyAlignment="1">
      <alignment vertical="top"/>
    </xf>
    <xf numFmtId="9" fontId="7" fillId="3" borderId="0" xfId="8" applyFont="1" applyFill="1" applyBorder="1" applyAlignment="1">
      <alignment horizontal="right" vertical="top"/>
    </xf>
    <xf numFmtId="175" fontId="7" fillId="3" borderId="0" xfId="6" applyNumberFormat="1" applyFont="1" applyFill="1" applyAlignment="1">
      <alignment horizontal="right" vertical="top"/>
    </xf>
    <xf numFmtId="0" fontId="11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175" fontId="10" fillId="3" borderId="1" xfId="6" applyNumberFormat="1" applyFont="1" applyFill="1" applyBorder="1" applyAlignment="1">
      <alignment vertical="top"/>
    </xf>
    <xf numFmtId="175" fontId="11" fillId="3" borderId="1" xfId="6" applyNumberFormat="1" applyFont="1" applyFill="1" applyBorder="1" applyAlignment="1">
      <alignment vertical="top"/>
    </xf>
    <xf numFmtId="166" fontId="10" fillId="3" borderId="1" xfId="0" applyNumberFormat="1" applyFont="1" applyFill="1" applyBorder="1" applyAlignment="1">
      <alignment vertical="top"/>
    </xf>
    <xf numFmtId="9" fontId="10" fillId="3" borderId="1" xfId="8" applyFont="1" applyFill="1" applyBorder="1" applyAlignment="1">
      <alignment horizontal="right" vertical="top"/>
    </xf>
    <xf numFmtId="43" fontId="10" fillId="3" borderId="1" xfId="6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175" fontId="10" fillId="0" borderId="0" xfId="6" applyNumberFormat="1" applyFont="1" applyFill="1" applyBorder="1" applyAlignment="1">
      <alignment vertical="top"/>
    </xf>
    <xf numFmtId="175" fontId="11" fillId="0" borderId="0" xfId="6" applyNumberFormat="1" applyFont="1" applyFill="1" applyBorder="1" applyAlignment="1">
      <alignment vertical="top"/>
    </xf>
    <xf numFmtId="166" fontId="10" fillId="0" borderId="0" xfId="0" applyNumberFormat="1" applyFont="1" applyFill="1" applyBorder="1" applyAlignment="1">
      <alignment vertical="top"/>
    </xf>
    <xf numFmtId="9" fontId="10" fillId="0" borderId="0" xfId="8" applyFont="1" applyFill="1" applyBorder="1" applyAlignment="1">
      <alignment horizontal="right" vertical="top"/>
    </xf>
    <xf numFmtId="43" fontId="10" fillId="0" borderId="0" xfId="6" applyFont="1" applyFill="1" applyBorder="1" applyAlignment="1">
      <alignment vertical="top"/>
    </xf>
    <xf numFmtId="9" fontId="10" fillId="3" borderId="1" xfId="8" applyFont="1" applyFill="1" applyBorder="1" applyAlignment="1">
      <alignment vertical="top"/>
    </xf>
    <xf numFmtId="0" fontId="7" fillId="3" borderId="0" xfId="1" applyFont="1" applyFill="1" applyAlignment="1">
      <alignment vertical="top"/>
    </xf>
    <xf numFmtId="0" fontId="9" fillId="3" borderId="0" xfId="0" applyFont="1" applyFill="1" applyAlignment="1">
      <alignment vertical="top"/>
    </xf>
    <xf numFmtId="175" fontId="7" fillId="0" borderId="0" xfId="6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9" fontId="7" fillId="0" borderId="0" xfId="8" applyFont="1" applyBorder="1" applyAlignment="1">
      <alignment horizontal="right" vertical="top"/>
    </xf>
    <xf numFmtId="175" fontId="10" fillId="3" borderId="1" xfId="6" applyNumberFormat="1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9" fontId="7" fillId="0" borderId="0" xfId="8" applyFont="1" applyBorder="1" applyAlignment="1">
      <alignment vertical="top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166" fontId="10" fillId="0" borderId="2" xfId="0" applyNumberFormat="1" applyFont="1" applyBorder="1" applyAlignment="1">
      <alignment vertical="top"/>
    </xf>
    <xf numFmtId="9" fontId="10" fillId="0" borderId="2" xfId="8" applyFont="1" applyBorder="1" applyAlignment="1">
      <alignment horizontal="right" vertical="top"/>
    </xf>
    <xf numFmtId="175" fontId="10" fillId="0" borderId="2" xfId="6" applyNumberFormat="1" applyFont="1" applyBorder="1" applyAlignment="1">
      <alignment horizontal="right" vertical="top"/>
    </xf>
    <xf numFmtId="175" fontId="8" fillId="0" borderId="2" xfId="6" applyNumberFormat="1" applyFont="1" applyBorder="1" applyAlignment="1">
      <alignment vertical="top"/>
    </xf>
    <xf numFmtId="0" fontId="8" fillId="0" borderId="2" xfId="0" applyFont="1" applyBorder="1" applyAlignment="1">
      <alignment vertical="top"/>
    </xf>
    <xf numFmtId="44" fontId="10" fillId="0" borderId="2" xfId="7" applyFont="1" applyBorder="1" applyAlignment="1">
      <alignment vertical="top"/>
    </xf>
    <xf numFmtId="177" fontId="10" fillId="0" borderId="2" xfId="7" applyNumberFormat="1" applyFont="1" applyBorder="1" applyAlignment="1">
      <alignment vertical="top"/>
    </xf>
    <xf numFmtId="44" fontId="7" fillId="2" borderId="0" xfId="7" applyFont="1" applyFill="1" applyAlignment="1">
      <alignment vertical="top"/>
    </xf>
    <xf numFmtId="177" fontId="7" fillId="2" borderId="0" xfId="7" applyNumberFormat="1" applyFont="1" applyFill="1" applyAlignment="1">
      <alignment vertical="top"/>
    </xf>
  </cellXfs>
  <cellStyles count="9">
    <cellStyle name="Comma" xfId="6" builtinId="3"/>
    <cellStyle name="Currency" xfId="7" builtinId="4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8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7"/>
  <sheetViews>
    <sheetView tabSelected="1" showRuler="0" workbookViewId="0">
      <pane ySplit="9" topLeftCell="A124" activePane="bottomLeft" state="frozen"/>
      <selection pane="bottomLeft" activeCell="E147" sqref="E147"/>
    </sheetView>
  </sheetViews>
  <sheetFormatPr defaultColWidth="13.33203125" defaultRowHeight="13.8" x14ac:dyDescent="0.25"/>
  <cols>
    <col min="1" max="1" width="40.5546875" style="5" bestFit="1" customWidth="1"/>
    <col min="2" max="2" width="6.6640625" style="7" bestFit="1" customWidth="1"/>
    <col min="3" max="3" width="40" style="5" bestFit="1" customWidth="1"/>
    <col min="4" max="4" width="14.44140625" style="34" customWidth="1"/>
    <col min="5" max="5" width="16" style="34" customWidth="1"/>
    <col min="6" max="6" width="7.33203125" style="5" bestFit="1" customWidth="1"/>
    <col min="7" max="7" width="11" style="34" bestFit="1" customWidth="1"/>
    <col min="8" max="8" width="10.77734375" style="16" bestFit="1" customWidth="1"/>
    <col min="9" max="9" width="12.6640625" style="16" bestFit="1" customWidth="1"/>
    <col min="10" max="10" width="9.109375" style="21" customWidth="1"/>
    <col min="11" max="11" width="10.21875" style="34" bestFit="1" customWidth="1"/>
    <col min="12" max="12" width="10.21875" style="34" customWidth="1"/>
    <col min="13" max="13" width="24.6640625" style="5" customWidth="1"/>
    <col min="14" max="14" width="64.33203125" style="5" bestFit="1" customWidth="1"/>
    <col min="15" max="25" width="20.109375" style="5" customWidth="1"/>
    <col min="26" max="16384" width="13.33203125" style="5"/>
  </cols>
  <sheetData>
    <row r="1" spans="1:14" x14ac:dyDescent="0.25">
      <c r="A1" s="8" t="s">
        <v>0</v>
      </c>
    </row>
    <row r="2" spans="1:14" x14ac:dyDescent="0.25">
      <c r="A2" s="8" t="s">
        <v>1</v>
      </c>
    </row>
    <row r="3" spans="1:14" x14ac:dyDescent="0.25">
      <c r="A3" s="9">
        <v>44926</v>
      </c>
    </row>
    <row r="6" spans="1:14" s="10" customFormat="1" x14ac:dyDescent="0.25">
      <c r="B6" s="11"/>
      <c r="D6" s="40"/>
      <c r="E6" s="40"/>
      <c r="G6" s="40"/>
      <c r="H6" s="17"/>
      <c r="I6" s="17"/>
      <c r="J6" s="22"/>
      <c r="K6" s="40"/>
      <c r="L6" s="35"/>
    </row>
    <row r="7" spans="1:14" s="10" customFormat="1" x14ac:dyDescent="0.25">
      <c r="B7" s="11"/>
      <c r="D7" s="40"/>
      <c r="E7" s="40"/>
      <c r="G7" s="40"/>
      <c r="H7" s="17"/>
      <c r="I7" s="17"/>
      <c r="J7" s="22"/>
      <c r="K7" s="41"/>
      <c r="L7" s="35"/>
    </row>
    <row r="8" spans="1:14" s="15" customFormat="1" ht="27" customHeight="1" x14ac:dyDescent="0.3">
      <c r="A8" s="12" t="s">
        <v>2</v>
      </c>
      <c r="B8" s="13"/>
      <c r="C8" s="12" t="s">
        <v>3</v>
      </c>
      <c r="D8" s="36" t="s">
        <v>4</v>
      </c>
      <c r="E8" s="36" t="s">
        <v>5</v>
      </c>
      <c r="F8" s="14" t="s">
        <v>6</v>
      </c>
      <c r="G8" s="43" t="s">
        <v>7</v>
      </c>
      <c r="H8" s="18" t="s">
        <v>8</v>
      </c>
      <c r="I8" s="18" t="s">
        <v>276</v>
      </c>
      <c r="J8" s="24" t="s">
        <v>277</v>
      </c>
      <c r="K8" s="36" t="s">
        <v>273</v>
      </c>
      <c r="L8" s="36" t="s">
        <v>274</v>
      </c>
      <c r="M8" s="12" t="s">
        <v>9</v>
      </c>
      <c r="N8" s="12" t="s">
        <v>10</v>
      </c>
    </row>
    <row r="9" spans="1:14" x14ac:dyDescent="0.25">
      <c r="D9" s="45" t="s">
        <v>11</v>
      </c>
      <c r="E9" s="45" t="s">
        <v>11</v>
      </c>
    </row>
    <row r="11" spans="1:14" x14ac:dyDescent="0.25">
      <c r="A11" s="8" t="s">
        <v>275</v>
      </c>
    </row>
    <row r="12" spans="1:14" x14ac:dyDescent="0.25">
      <c r="A12" s="46" t="s">
        <v>77</v>
      </c>
      <c r="B12" s="55" t="s">
        <v>278</v>
      </c>
      <c r="C12" s="46" t="s">
        <v>78</v>
      </c>
      <c r="D12" s="119">
        <v>109254</v>
      </c>
      <c r="E12" s="119">
        <v>40000</v>
      </c>
      <c r="F12" s="48">
        <v>22</v>
      </c>
      <c r="G12" s="47">
        <v>223000</v>
      </c>
      <c r="H12" s="49">
        <v>1</v>
      </c>
      <c r="I12" s="49">
        <v>0.99</v>
      </c>
      <c r="J12" s="118">
        <v>28.48</v>
      </c>
      <c r="K12" s="51"/>
      <c r="L12" s="51"/>
      <c r="M12" s="52"/>
      <c r="N12" s="46" t="s">
        <v>79</v>
      </c>
    </row>
    <row r="13" spans="1:14" x14ac:dyDescent="0.25">
      <c r="A13" s="4" t="s">
        <v>80</v>
      </c>
      <c r="B13" s="56" t="s">
        <v>278</v>
      </c>
      <c r="C13" s="25" t="s">
        <v>78</v>
      </c>
      <c r="D13" s="37">
        <v>118443</v>
      </c>
      <c r="E13" s="37">
        <v>11835</v>
      </c>
      <c r="F13" s="27">
        <v>32</v>
      </c>
      <c r="G13" s="37">
        <v>330000</v>
      </c>
      <c r="H13" s="29">
        <v>0.98</v>
      </c>
      <c r="I13" s="30">
        <v>0.98</v>
      </c>
      <c r="J13" s="31">
        <v>23.58</v>
      </c>
      <c r="K13" s="38"/>
      <c r="L13" s="37">
        <v>67000</v>
      </c>
      <c r="M13" s="4" t="s">
        <v>81</v>
      </c>
      <c r="N13" s="4" t="s">
        <v>82</v>
      </c>
    </row>
    <row r="14" spans="1:14" x14ac:dyDescent="0.25">
      <c r="A14" s="46" t="s">
        <v>83</v>
      </c>
      <c r="B14" s="53"/>
      <c r="C14" s="46" t="s">
        <v>78</v>
      </c>
      <c r="D14" s="47">
        <v>13914</v>
      </c>
      <c r="E14" s="51"/>
      <c r="F14" s="48">
        <v>1</v>
      </c>
      <c r="G14" s="47">
        <v>42000</v>
      </c>
      <c r="H14" s="49">
        <v>1</v>
      </c>
      <c r="I14" s="54">
        <v>0.87</v>
      </c>
      <c r="J14" s="50">
        <v>60.04</v>
      </c>
      <c r="K14" s="51"/>
      <c r="L14" s="51"/>
      <c r="M14" s="52"/>
      <c r="N14" s="46" t="s">
        <v>84</v>
      </c>
    </row>
    <row r="15" spans="1:14" x14ac:dyDescent="0.25">
      <c r="A15" s="4" t="s">
        <v>85</v>
      </c>
      <c r="C15" s="25" t="s">
        <v>86</v>
      </c>
      <c r="D15" s="37">
        <v>91083</v>
      </c>
      <c r="E15" s="38"/>
      <c r="F15" s="27">
        <v>22</v>
      </c>
      <c r="G15" s="37">
        <v>243000</v>
      </c>
      <c r="H15" s="29">
        <v>1</v>
      </c>
      <c r="I15" s="29">
        <v>0.99</v>
      </c>
      <c r="J15" s="31">
        <v>29.55</v>
      </c>
      <c r="K15" s="38"/>
      <c r="L15" s="37">
        <v>32000</v>
      </c>
      <c r="M15" s="4" t="s">
        <v>87</v>
      </c>
      <c r="N15" s="4" t="s">
        <v>88</v>
      </c>
    </row>
    <row r="16" spans="1:14" x14ac:dyDescent="0.25">
      <c r="A16" s="46" t="s">
        <v>89</v>
      </c>
      <c r="B16" s="53"/>
      <c r="C16" s="46" t="s">
        <v>86</v>
      </c>
      <c r="D16" s="47">
        <v>179638</v>
      </c>
      <c r="E16" s="51"/>
      <c r="F16" s="48">
        <v>32</v>
      </c>
      <c r="G16" s="47">
        <v>440000</v>
      </c>
      <c r="H16" s="49">
        <v>1</v>
      </c>
      <c r="I16" s="54">
        <v>0.99</v>
      </c>
      <c r="J16" s="50">
        <v>19.71</v>
      </c>
      <c r="K16" s="51"/>
      <c r="L16" s="47">
        <v>59000</v>
      </c>
      <c r="M16" s="46" t="s">
        <v>90</v>
      </c>
      <c r="N16" s="46" t="s">
        <v>91</v>
      </c>
    </row>
    <row r="17" spans="1:14" x14ac:dyDescent="0.25">
      <c r="A17" s="4" t="s">
        <v>92</v>
      </c>
      <c r="B17" s="57" t="s">
        <v>279</v>
      </c>
      <c r="C17" s="25" t="s">
        <v>93</v>
      </c>
      <c r="D17" s="37">
        <v>134417</v>
      </c>
      <c r="E17" s="37"/>
      <c r="F17" s="27">
        <v>18</v>
      </c>
      <c r="G17" s="37">
        <v>298000</v>
      </c>
      <c r="H17" s="29">
        <v>0.99</v>
      </c>
      <c r="I17" s="30">
        <v>0.95</v>
      </c>
      <c r="J17" s="31">
        <v>29.37</v>
      </c>
      <c r="K17" s="42"/>
      <c r="L17" s="38"/>
      <c r="N17" s="4" t="s">
        <v>94</v>
      </c>
    </row>
    <row r="18" spans="1:14" x14ac:dyDescent="0.25">
      <c r="A18" s="58" t="s">
        <v>95</v>
      </c>
      <c r="B18" s="59" t="s">
        <v>278</v>
      </c>
      <c r="C18" s="58" t="s">
        <v>86</v>
      </c>
      <c r="D18" s="60">
        <v>27819</v>
      </c>
      <c r="E18" s="61"/>
      <c r="F18" s="62">
        <v>3</v>
      </c>
      <c r="G18" s="60">
        <v>71000</v>
      </c>
      <c r="H18" s="63">
        <v>0.81</v>
      </c>
      <c r="I18" s="64">
        <v>0.81</v>
      </c>
      <c r="J18" s="65">
        <v>32.590000000000003</v>
      </c>
      <c r="K18" s="61"/>
      <c r="L18" s="61"/>
      <c r="M18" s="66"/>
      <c r="N18" s="58" t="s">
        <v>96</v>
      </c>
    </row>
    <row r="19" spans="1:14" x14ac:dyDescent="0.25">
      <c r="A19" s="4" t="s">
        <v>97</v>
      </c>
      <c r="B19" s="56" t="s">
        <v>278</v>
      </c>
      <c r="C19" s="25" t="s">
        <v>78</v>
      </c>
      <c r="D19" s="37">
        <v>44096</v>
      </c>
      <c r="E19" s="38"/>
      <c r="F19" s="27">
        <v>9</v>
      </c>
      <c r="G19" s="37">
        <v>114000</v>
      </c>
      <c r="H19" s="29">
        <v>0.97</v>
      </c>
      <c r="I19" s="30">
        <v>0.94</v>
      </c>
      <c r="J19" s="31">
        <v>30.71</v>
      </c>
      <c r="K19" s="38"/>
      <c r="L19" s="37">
        <v>31000</v>
      </c>
      <c r="M19" s="4" t="s">
        <v>98</v>
      </c>
      <c r="N19" s="4" t="s">
        <v>99</v>
      </c>
    </row>
    <row r="20" spans="1:14" x14ac:dyDescent="0.25">
      <c r="A20" s="58" t="s">
        <v>100</v>
      </c>
      <c r="B20" s="59" t="s">
        <v>278</v>
      </c>
      <c r="C20" s="58" t="s">
        <v>93</v>
      </c>
      <c r="D20" s="60">
        <v>176436</v>
      </c>
      <c r="E20" s="61"/>
      <c r="F20" s="62">
        <v>64</v>
      </c>
      <c r="G20" s="60">
        <v>932000</v>
      </c>
      <c r="H20" s="63">
        <v>0.98</v>
      </c>
      <c r="I20" s="64">
        <v>0.98</v>
      </c>
      <c r="J20" s="65">
        <v>14.17</v>
      </c>
      <c r="K20" s="61"/>
      <c r="L20" s="61"/>
      <c r="M20" s="66"/>
      <c r="N20" s="67" t="s">
        <v>101</v>
      </c>
    </row>
    <row r="21" spans="1:14" x14ac:dyDescent="0.25">
      <c r="A21" s="4" t="s">
        <v>102</v>
      </c>
      <c r="C21" s="25" t="s">
        <v>78</v>
      </c>
      <c r="D21" s="37">
        <v>25717</v>
      </c>
      <c r="E21" s="38"/>
      <c r="F21" s="27">
        <v>15</v>
      </c>
      <c r="G21" s="37">
        <v>273000</v>
      </c>
      <c r="H21" s="29">
        <v>1</v>
      </c>
      <c r="I21" s="30">
        <v>1</v>
      </c>
      <c r="J21" s="31">
        <v>8.59</v>
      </c>
      <c r="K21" s="38"/>
      <c r="L21" s="38"/>
      <c r="N21" s="4" t="s">
        <v>103</v>
      </c>
    </row>
    <row r="22" spans="1:14" x14ac:dyDescent="0.25">
      <c r="A22" s="58" t="s">
        <v>104</v>
      </c>
      <c r="B22" s="68"/>
      <c r="C22" s="58" t="s">
        <v>78</v>
      </c>
      <c r="D22" s="60">
        <v>61890</v>
      </c>
      <c r="E22" s="61"/>
      <c r="F22" s="62">
        <v>3</v>
      </c>
      <c r="G22" s="60">
        <v>181000</v>
      </c>
      <c r="H22" s="63">
        <v>0.86</v>
      </c>
      <c r="I22" s="64">
        <v>0.86</v>
      </c>
      <c r="J22" s="65">
        <v>36.549999999999997</v>
      </c>
      <c r="K22" s="61"/>
      <c r="L22" s="61"/>
      <c r="M22" s="66"/>
      <c r="N22" s="58" t="s">
        <v>105</v>
      </c>
    </row>
    <row r="23" spans="1:14" x14ac:dyDescent="0.25">
      <c r="A23" s="4" t="s">
        <v>106</v>
      </c>
      <c r="B23" s="57" t="s">
        <v>280</v>
      </c>
      <c r="C23" s="4" t="s">
        <v>107</v>
      </c>
      <c r="D23" s="39">
        <v>11631</v>
      </c>
      <c r="F23" s="1">
        <v>8</v>
      </c>
      <c r="G23" s="39">
        <v>81000</v>
      </c>
      <c r="H23" s="19">
        <v>1</v>
      </c>
      <c r="I23" s="20">
        <v>1</v>
      </c>
      <c r="J23" s="23">
        <v>42.31</v>
      </c>
      <c r="L23" s="39">
        <v>31000</v>
      </c>
      <c r="M23" s="4" t="s">
        <v>108</v>
      </c>
      <c r="N23" s="4" t="s">
        <v>109</v>
      </c>
    </row>
    <row r="24" spans="1:14" x14ac:dyDescent="0.25">
      <c r="A24" s="58" t="s">
        <v>110</v>
      </c>
      <c r="B24" s="68"/>
      <c r="C24" s="58" t="s">
        <v>107</v>
      </c>
      <c r="D24" s="60">
        <v>41220</v>
      </c>
      <c r="E24" s="61"/>
      <c r="F24" s="62">
        <v>8</v>
      </c>
      <c r="G24" s="60">
        <v>98000</v>
      </c>
      <c r="H24" s="63">
        <v>0.95</v>
      </c>
      <c r="I24" s="64">
        <v>0.92</v>
      </c>
      <c r="J24" s="65">
        <v>42.99</v>
      </c>
      <c r="K24" s="61"/>
      <c r="L24" s="61"/>
      <c r="M24" s="66"/>
      <c r="N24" s="58" t="s">
        <v>111</v>
      </c>
    </row>
    <row r="25" spans="1:14" x14ac:dyDescent="0.25">
      <c r="A25" s="4" t="s">
        <v>112</v>
      </c>
      <c r="B25" s="56" t="s">
        <v>278</v>
      </c>
      <c r="C25" s="4" t="s">
        <v>78</v>
      </c>
      <c r="D25" s="39">
        <v>82683</v>
      </c>
      <c r="F25" s="1">
        <v>12</v>
      </c>
      <c r="G25" s="39">
        <v>155000</v>
      </c>
      <c r="H25" s="19">
        <v>1</v>
      </c>
      <c r="I25" s="20">
        <v>1</v>
      </c>
      <c r="J25" s="23">
        <v>33.26</v>
      </c>
      <c r="N25" s="4" t="s">
        <v>113</v>
      </c>
    </row>
    <row r="26" spans="1:14" x14ac:dyDescent="0.25">
      <c r="A26" s="58" t="s">
        <v>114</v>
      </c>
      <c r="B26" s="59" t="s">
        <v>278</v>
      </c>
      <c r="C26" s="58" t="s">
        <v>78</v>
      </c>
      <c r="D26" s="60">
        <v>17955</v>
      </c>
      <c r="E26" s="61"/>
      <c r="F26" s="62">
        <v>4</v>
      </c>
      <c r="G26" s="60">
        <v>48000</v>
      </c>
      <c r="H26" s="63">
        <v>0.96</v>
      </c>
      <c r="I26" s="64">
        <v>0.96</v>
      </c>
      <c r="J26" s="65">
        <v>24.22</v>
      </c>
      <c r="K26" s="61"/>
      <c r="L26" s="61"/>
      <c r="M26" s="66"/>
      <c r="N26" s="58" t="s">
        <v>115</v>
      </c>
    </row>
    <row r="27" spans="1:14" x14ac:dyDescent="0.25">
      <c r="A27" s="4" t="s">
        <v>116</v>
      </c>
      <c r="C27" s="4" t="s">
        <v>78</v>
      </c>
      <c r="D27" s="39">
        <v>304431</v>
      </c>
      <c r="E27" s="39">
        <v>125000</v>
      </c>
      <c r="F27" s="1">
        <v>50</v>
      </c>
      <c r="G27" s="39">
        <v>501000</v>
      </c>
      <c r="H27" s="19">
        <v>0.85</v>
      </c>
      <c r="I27" s="20">
        <v>0.82</v>
      </c>
      <c r="J27" s="23">
        <v>48.03</v>
      </c>
      <c r="L27" s="39">
        <v>66000</v>
      </c>
      <c r="M27" s="4" t="s">
        <v>39</v>
      </c>
      <c r="N27" s="4" t="s">
        <v>117</v>
      </c>
    </row>
    <row r="28" spans="1:14" x14ac:dyDescent="0.25">
      <c r="A28" s="58" t="s">
        <v>118</v>
      </c>
      <c r="B28" s="59" t="s">
        <v>280</v>
      </c>
      <c r="C28" s="58" t="s">
        <v>107</v>
      </c>
      <c r="D28" s="60">
        <v>50749</v>
      </c>
      <c r="E28" s="61"/>
      <c r="F28" s="62">
        <v>22</v>
      </c>
      <c r="G28" s="60">
        <v>213000</v>
      </c>
      <c r="H28" s="63">
        <v>0.99</v>
      </c>
      <c r="I28" s="63">
        <v>0.97</v>
      </c>
      <c r="J28" s="65">
        <v>16.7</v>
      </c>
      <c r="K28" s="61"/>
      <c r="L28" s="60">
        <v>14000</v>
      </c>
      <c r="M28" s="58" t="s">
        <v>31</v>
      </c>
      <c r="N28" s="58" t="s">
        <v>119</v>
      </c>
    </row>
    <row r="29" spans="1:14" x14ac:dyDescent="0.25">
      <c r="A29" s="4" t="s">
        <v>120</v>
      </c>
      <c r="C29" s="4" t="s">
        <v>107</v>
      </c>
      <c r="D29" s="39">
        <v>1280100</v>
      </c>
      <c r="F29" s="1">
        <v>45</v>
      </c>
      <c r="G29" s="39">
        <v>1206000</v>
      </c>
      <c r="H29" s="19">
        <v>0.99</v>
      </c>
      <c r="I29" s="19">
        <v>0.95</v>
      </c>
      <c r="J29" s="23">
        <v>56.56</v>
      </c>
      <c r="K29" s="39">
        <v>662</v>
      </c>
      <c r="N29" s="4" t="s">
        <v>121</v>
      </c>
    </row>
    <row r="30" spans="1:14" x14ac:dyDescent="0.25">
      <c r="A30" s="58" t="s">
        <v>122</v>
      </c>
      <c r="B30" s="59" t="s">
        <v>278</v>
      </c>
      <c r="C30" s="58" t="s">
        <v>78</v>
      </c>
      <c r="D30" s="60">
        <v>46319</v>
      </c>
      <c r="E30" s="61"/>
      <c r="F30" s="62">
        <v>12</v>
      </c>
      <c r="G30" s="60">
        <v>148000</v>
      </c>
      <c r="H30" s="63">
        <v>0.93</v>
      </c>
      <c r="I30" s="63">
        <v>0.93</v>
      </c>
      <c r="J30" s="65">
        <v>17.57</v>
      </c>
      <c r="K30" s="61"/>
      <c r="L30" s="60">
        <v>43000</v>
      </c>
      <c r="M30" s="58" t="s">
        <v>81</v>
      </c>
      <c r="N30" s="58" t="s">
        <v>109</v>
      </c>
    </row>
    <row r="31" spans="1:14" x14ac:dyDescent="0.25">
      <c r="A31" s="4" t="s">
        <v>123</v>
      </c>
      <c r="C31" s="4" t="s">
        <v>78</v>
      </c>
      <c r="D31" s="39">
        <v>89079</v>
      </c>
      <c r="F31" s="1">
        <v>2</v>
      </c>
      <c r="G31" s="39">
        <v>207000</v>
      </c>
      <c r="H31" s="19">
        <v>0.74</v>
      </c>
      <c r="I31" s="19">
        <v>0.74</v>
      </c>
      <c r="J31" s="23">
        <v>72.02</v>
      </c>
      <c r="N31" s="4" t="s">
        <v>124</v>
      </c>
    </row>
    <row r="32" spans="1:14" x14ac:dyDescent="0.25">
      <c r="A32" s="58" t="s">
        <v>125</v>
      </c>
      <c r="B32" s="68"/>
      <c r="C32" s="58" t="s">
        <v>107</v>
      </c>
      <c r="D32" s="60">
        <v>157244</v>
      </c>
      <c r="E32" s="61"/>
      <c r="F32" s="62">
        <v>44</v>
      </c>
      <c r="G32" s="60">
        <v>648000</v>
      </c>
      <c r="H32" s="63">
        <v>0.91</v>
      </c>
      <c r="I32" s="63">
        <v>0.89</v>
      </c>
      <c r="J32" s="65">
        <v>19.68</v>
      </c>
      <c r="K32" s="61"/>
      <c r="L32" s="61"/>
      <c r="M32" s="66"/>
      <c r="N32" s="58" t="s">
        <v>126</v>
      </c>
    </row>
    <row r="33" spans="1:25" x14ac:dyDescent="0.25">
      <c r="A33" s="69"/>
      <c r="B33" s="70"/>
      <c r="C33" s="71" t="s">
        <v>127</v>
      </c>
      <c r="D33" s="72">
        <f>SUM(D12:D32)</f>
        <v>3064118</v>
      </c>
      <c r="E33" s="73"/>
      <c r="F33" s="74">
        <f>SUM(F12:F32)</f>
        <v>428</v>
      </c>
      <c r="G33" s="72">
        <f>SUM(G12:G32)</f>
        <v>6452000</v>
      </c>
      <c r="H33" s="75">
        <v>0.95</v>
      </c>
      <c r="I33" s="75">
        <v>0.94</v>
      </c>
      <c r="J33" s="76">
        <v>31.84</v>
      </c>
      <c r="K33" s="73"/>
      <c r="L33" s="73"/>
      <c r="M33" s="69"/>
      <c r="N33" s="69"/>
    </row>
    <row r="35" spans="1:25" x14ac:dyDescent="0.25">
      <c r="A35" s="8" t="s">
        <v>272</v>
      </c>
    </row>
    <row r="36" spans="1:25" x14ac:dyDescent="0.25">
      <c r="A36" s="58" t="s">
        <v>12</v>
      </c>
      <c r="B36" s="68"/>
      <c r="C36" s="58" t="s">
        <v>13</v>
      </c>
      <c r="D36" s="60">
        <v>50558</v>
      </c>
      <c r="E36" s="61"/>
      <c r="F36" s="62">
        <v>10</v>
      </c>
      <c r="G36" s="60">
        <v>113000</v>
      </c>
      <c r="H36" s="63">
        <v>0.98</v>
      </c>
      <c r="I36" s="64">
        <v>0.95</v>
      </c>
      <c r="J36" s="65">
        <v>28.8</v>
      </c>
      <c r="K36" s="61"/>
      <c r="L36" s="60">
        <v>46000</v>
      </c>
      <c r="M36" s="58" t="s">
        <v>14</v>
      </c>
      <c r="N36" s="66"/>
    </row>
    <row r="37" spans="1:25" x14ac:dyDescent="0.25">
      <c r="A37" s="4" t="s">
        <v>15</v>
      </c>
      <c r="C37" s="4" t="s">
        <v>13</v>
      </c>
      <c r="D37" s="39">
        <v>256808</v>
      </c>
      <c r="F37" s="1">
        <v>17</v>
      </c>
      <c r="G37" s="39">
        <v>529000</v>
      </c>
      <c r="H37" s="19">
        <v>0.95</v>
      </c>
      <c r="I37" s="20">
        <v>0.94</v>
      </c>
      <c r="J37" s="23">
        <v>56.39</v>
      </c>
      <c r="K37" s="39">
        <v>180</v>
      </c>
      <c r="L37" s="39">
        <v>40000</v>
      </c>
      <c r="M37" s="4" t="s">
        <v>16</v>
      </c>
      <c r="N37" s="4" t="s">
        <v>17</v>
      </c>
      <c r="R37" s="4"/>
      <c r="T37" s="4"/>
      <c r="U37" s="4"/>
      <c r="V37" s="6"/>
      <c r="W37" s="6"/>
      <c r="X37" s="6"/>
      <c r="Y37" s="6"/>
    </row>
    <row r="38" spans="1:25" x14ac:dyDescent="0.25">
      <c r="A38" s="58" t="s">
        <v>18</v>
      </c>
      <c r="B38" s="68"/>
      <c r="C38" s="58" t="s">
        <v>13</v>
      </c>
      <c r="D38" s="60">
        <v>25742</v>
      </c>
      <c r="E38" s="61"/>
      <c r="F38" s="62">
        <v>10</v>
      </c>
      <c r="G38" s="60">
        <v>144000</v>
      </c>
      <c r="H38" s="63">
        <v>0.99</v>
      </c>
      <c r="I38" s="64">
        <v>0.95</v>
      </c>
      <c r="J38" s="65">
        <v>37.94</v>
      </c>
      <c r="K38" s="61"/>
      <c r="L38" s="60">
        <v>51000</v>
      </c>
      <c r="M38" s="58" t="s">
        <v>16</v>
      </c>
      <c r="N38" s="58" t="s">
        <v>19</v>
      </c>
    </row>
    <row r="39" spans="1:25" x14ac:dyDescent="0.25">
      <c r="A39" s="4" t="s">
        <v>20</v>
      </c>
      <c r="B39" s="56" t="s">
        <v>278</v>
      </c>
      <c r="C39" s="4" t="s">
        <v>13</v>
      </c>
      <c r="D39" s="39">
        <v>40939</v>
      </c>
      <c r="F39" s="1">
        <v>9</v>
      </c>
      <c r="G39" s="39">
        <v>90000</v>
      </c>
      <c r="H39" s="19">
        <v>0.76</v>
      </c>
      <c r="I39" s="20">
        <v>0.75</v>
      </c>
      <c r="J39" s="23">
        <v>26.67</v>
      </c>
      <c r="L39" s="39">
        <v>35000</v>
      </c>
      <c r="M39" s="4" t="s">
        <v>21</v>
      </c>
      <c r="N39" s="2" t="s">
        <v>22</v>
      </c>
    </row>
    <row r="40" spans="1:25" x14ac:dyDescent="0.25">
      <c r="A40" s="58" t="s">
        <v>23</v>
      </c>
      <c r="B40" s="59" t="s">
        <v>278</v>
      </c>
      <c r="C40" s="58" t="s">
        <v>13</v>
      </c>
      <c r="D40" s="60">
        <v>109888</v>
      </c>
      <c r="E40" s="61"/>
      <c r="F40" s="62">
        <v>21</v>
      </c>
      <c r="G40" s="60">
        <v>324000</v>
      </c>
      <c r="H40" s="63">
        <v>0.91</v>
      </c>
      <c r="I40" s="64">
        <v>0.91</v>
      </c>
      <c r="J40" s="65">
        <v>41.6</v>
      </c>
      <c r="K40" s="60">
        <v>194</v>
      </c>
      <c r="L40" s="60">
        <v>25000</v>
      </c>
      <c r="M40" s="58" t="s">
        <v>24</v>
      </c>
      <c r="N40" s="58" t="s">
        <v>25</v>
      </c>
    </row>
    <row r="41" spans="1:25" x14ac:dyDescent="0.25">
      <c r="A41" s="4" t="s">
        <v>26</v>
      </c>
      <c r="C41" s="4" t="s">
        <v>13</v>
      </c>
      <c r="D41" s="39">
        <v>7204</v>
      </c>
      <c r="F41" s="1">
        <v>2</v>
      </c>
      <c r="G41" s="39">
        <v>38000</v>
      </c>
      <c r="H41" s="19">
        <v>0.69</v>
      </c>
      <c r="I41" s="20">
        <v>0.69</v>
      </c>
      <c r="J41" s="23">
        <v>25.61</v>
      </c>
    </row>
    <row r="42" spans="1:25" x14ac:dyDescent="0.25">
      <c r="A42" s="58" t="s">
        <v>27</v>
      </c>
      <c r="B42" s="59" t="s">
        <v>280</v>
      </c>
      <c r="C42" s="58" t="s">
        <v>13</v>
      </c>
      <c r="D42" s="60">
        <v>44140</v>
      </c>
      <c r="E42" s="61"/>
      <c r="F42" s="62">
        <v>11</v>
      </c>
      <c r="G42" s="60">
        <v>124000</v>
      </c>
      <c r="H42" s="63">
        <v>0.91</v>
      </c>
      <c r="I42" s="64">
        <v>0.91</v>
      </c>
      <c r="J42" s="65">
        <v>24.92</v>
      </c>
      <c r="K42" s="61"/>
      <c r="L42" s="60">
        <v>23000</v>
      </c>
      <c r="M42" s="58" t="s">
        <v>28</v>
      </c>
      <c r="N42" s="58" t="s">
        <v>29</v>
      </c>
    </row>
    <row r="43" spans="1:25" x14ac:dyDescent="0.25">
      <c r="A43" s="4" t="s">
        <v>30</v>
      </c>
      <c r="C43" s="4" t="s">
        <v>13</v>
      </c>
      <c r="D43" s="39">
        <v>73622</v>
      </c>
      <c r="F43" s="1">
        <v>18</v>
      </c>
      <c r="G43" s="39">
        <v>249000</v>
      </c>
      <c r="H43" s="19">
        <v>0.93</v>
      </c>
      <c r="I43" s="20">
        <v>0.93</v>
      </c>
      <c r="J43" s="23">
        <v>38.25</v>
      </c>
      <c r="L43" s="39">
        <v>14000</v>
      </c>
      <c r="M43" s="4" t="s">
        <v>31</v>
      </c>
      <c r="N43" s="4" t="s">
        <v>32</v>
      </c>
    </row>
    <row r="44" spans="1:25" x14ac:dyDescent="0.25">
      <c r="A44" s="58" t="s">
        <v>33</v>
      </c>
      <c r="B44" s="68"/>
      <c r="C44" s="58" t="s">
        <v>13</v>
      </c>
      <c r="D44" s="60">
        <v>37561</v>
      </c>
      <c r="E44" s="61"/>
      <c r="F44" s="62">
        <v>1</v>
      </c>
      <c r="G44" s="60">
        <v>78000</v>
      </c>
      <c r="H44" s="63">
        <v>1</v>
      </c>
      <c r="I44" s="64">
        <v>1</v>
      </c>
      <c r="J44" s="65">
        <v>33.729999999999997</v>
      </c>
      <c r="K44" s="61"/>
      <c r="L44" s="61"/>
      <c r="M44" s="66"/>
      <c r="N44" s="58" t="s">
        <v>34</v>
      </c>
    </row>
    <row r="45" spans="1:25" x14ac:dyDescent="0.25">
      <c r="A45" s="4" t="s">
        <v>35</v>
      </c>
      <c r="C45" s="4" t="s">
        <v>13</v>
      </c>
      <c r="D45" s="39">
        <v>39060</v>
      </c>
      <c r="F45" s="1">
        <v>16</v>
      </c>
      <c r="G45" s="39">
        <v>208000</v>
      </c>
      <c r="H45" s="19">
        <v>0.95</v>
      </c>
      <c r="I45" s="20">
        <v>0.95</v>
      </c>
      <c r="J45" s="23">
        <v>31.11</v>
      </c>
      <c r="N45" s="4" t="s">
        <v>36</v>
      </c>
    </row>
    <row r="46" spans="1:25" x14ac:dyDescent="0.25">
      <c r="A46" s="58" t="s">
        <v>37</v>
      </c>
      <c r="B46" s="68"/>
      <c r="C46" s="58" t="s">
        <v>13</v>
      </c>
      <c r="D46" s="60">
        <v>25214</v>
      </c>
      <c r="E46" s="61"/>
      <c r="F46" s="62">
        <v>10</v>
      </c>
      <c r="G46" s="60">
        <v>132000</v>
      </c>
      <c r="H46" s="63">
        <v>0.9</v>
      </c>
      <c r="I46" s="64">
        <v>0.84</v>
      </c>
      <c r="J46" s="65">
        <v>40.71</v>
      </c>
      <c r="K46" s="61"/>
      <c r="L46" s="60">
        <v>58000</v>
      </c>
      <c r="M46" s="58" t="s">
        <v>16</v>
      </c>
      <c r="N46" s="66"/>
    </row>
    <row r="47" spans="1:25" x14ac:dyDescent="0.25">
      <c r="A47" s="4" t="s">
        <v>38</v>
      </c>
      <c r="C47" s="4" t="s">
        <v>13</v>
      </c>
      <c r="D47" s="39">
        <v>18126</v>
      </c>
      <c r="F47" s="1">
        <v>7</v>
      </c>
      <c r="G47" s="39">
        <v>73000</v>
      </c>
      <c r="H47" s="19">
        <v>0.88</v>
      </c>
      <c r="I47" s="20">
        <v>0.88</v>
      </c>
      <c r="J47" s="23">
        <v>48.07</v>
      </c>
      <c r="L47" s="39">
        <v>30000</v>
      </c>
      <c r="M47" s="4" t="s">
        <v>39</v>
      </c>
    </row>
    <row r="48" spans="1:25" x14ac:dyDescent="0.25">
      <c r="A48" s="58" t="s">
        <v>40</v>
      </c>
      <c r="B48" s="68"/>
      <c r="C48" s="58" t="s">
        <v>13</v>
      </c>
      <c r="D48" s="60">
        <v>209834</v>
      </c>
      <c r="E48" s="61"/>
      <c r="F48" s="62">
        <v>45</v>
      </c>
      <c r="G48" s="60">
        <v>410000</v>
      </c>
      <c r="H48" s="63">
        <v>0.98</v>
      </c>
      <c r="I48" s="64">
        <v>0.98</v>
      </c>
      <c r="J48" s="65">
        <v>26.99</v>
      </c>
      <c r="K48" s="61"/>
      <c r="L48" s="60">
        <v>66000</v>
      </c>
      <c r="M48" s="58" t="s">
        <v>41</v>
      </c>
      <c r="N48" s="58" t="s">
        <v>42</v>
      </c>
    </row>
    <row r="49" spans="1:14" x14ac:dyDescent="0.25">
      <c r="A49" s="4" t="s">
        <v>43</v>
      </c>
      <c r="C49" s="4" t="s">
        <v>13</v>
      </c>
      <c r="D49" s="39">
        <v>61467</v>
      </c>
      <c r="F49" s="1">
        <v>26</v>
      </c>
      <c r="G49" s="39">
        <v>364000</v>
      </c>
      <c r="H49" s="19">
        <v>0.99</v>
      </c>
      <c r="I49" s="20">
        <v>0.96</v>
      </c>
      <c r="J49" s="23">
        <v>23.71</v>
      </c>
      <c r="L49" s="39">
        <v>61000</v>
      </c>
      <c r="M49" s="4" t="s">
        <v>16</v>
      </c>
      <c r="N49" s="4" t="s">
        <v>44</v>
      </c>
    </row>
    <row r="50" spans="1:14" x14ac:dyDescent="0.25">
      <c r="A50" s="58" t="s">
        <v>45</v>
      </c>
      <c r="B50" s="68"/>
      <c r="C50" s="58" t="s">
        <v>13</v>
      </c>
      <c r="D50" s="60">
        <v>172388</v>
      </c>
      <c r="E50" s="61"/>
      <c r="F50" s="62">
        <v>36</v>
      </c>
      <c r="G50" s="60">
        <v>368000</v>
      </c>
      <c r="H50" s="63">
        <v>1</v>
      </c>
      <c r="I50" s="64">
        <v>1</v>
      </c>
      <c r="J50" s="65">
        <v>33.72</v>
      </c>
      <c r="K50" s="61"/>
      <c r="L50" s="60">
        <v>73000</v>
      </c>
      <c r="M50" s="58" t="s">
        <v>16</v>
      </c>
      <c r="N50" s="58" t="s">
        <v>46</v>
      </c>
    </row>
    <row r="51" spans="1:14" x14ac:dyDescent="0.25">
      <c r="A51" s="4" t="s">
        <v>47</v>
      </c>
      <c r="B51" s="57" t="s">
        <v>280</v>
      </c>
      <c r="C51" s="4" t="s">
        <v>13</v>
      </c>
      <c r="D51" s="39">
        <v>94952</v>
      </c>
      <c r="F51" s="1">
        <v>29</v>
      </c>
      <c r="G51" s="39">
        <v>565000</v>
      </c>
      <c r="H51" s="19">
        <v>0.97</v>
      </c>
      <c r="I51" s="20">
        <v>0.97</v>
      </c>
      <c r="J51" s="23">
        <v>19.899999999999999</v>
      </c>
      <c r="L51" s="39">
        <v>62000</v>
      </c>
      <c r="M51" s="4" t="s">
        <v>48</v>
      </c>
      <c r="N51" s="4" t="s">
        <v>49</v>
      </c>
    </row>
    <row r="52" spans="1:14" x14ac:dyDescent="0.25">
      <c r="A52" s="58" t="s">
        <v>50</v>
      </c>
      <c r="B52" s="68"/>
      <c r="C52" s="58" t="s">
        <v>13</v>
      </c>
      <c r="D52" s="60">
        <v>13681</v>
      </c>
      <c r="E52" s="61"/>
      <c r="F52" s="62">
        <v>10</v>
      </c>
      <c r="G52" s="60">
        <v>91000</v>
      </c>
      <c r="H52" s="63">
        <v>0.95</v>
      </c>
      <c r="I52" s="64">
        <v>0.95</v>
      </c>
      <c r="J52" s="65">
        <v>39.409999999999997</v>
      </c>
      <c r="K52" s="61"/>
      <c r="L52" s="60">
        <v>24000</v>
      </c>
      <c r="M52" s="58" t="s">
        <v>39</v>
      </c>
      <c r="N52" s="58" t="s">
        <v>51</v>
      </c>
    </row>
    <row r="53" spans="1:14" x14ac:dyDescent="0.25">
      <c r="A53" s="4" t="s">
        <v>52</v>
      </c>
      <c r="C53" s="4" t="s">
        <v>13</v>
      </c>
      <c r="D53" s="39">
        <v>31678</v>
      </c>
      <c r="F53" s="1">
        <v>25</v>
      </c>
      <c r="G53" s="39">
        <v>228000</v>
      </c>
      <c r="H53" s="19">
        <v>0.95</v>
      </c>
      <c r="I53" s="20">
        <v>0.95</v>
      </c>
      <c r="J53" s="23">
        <v>25.71</v>
      </c>
      <c r="L53" s="39">
        <v>65000</v>
      </c>
      <c r="M53" s="4" t="s">
        <v>21</v>
      </c>
      <c r="N53" s="4" t="s">
        <v>53</v>
      </c>
    </row>
    <row r="54" spans="1:14" x14ac:dyDescent="0.25">
      <c r="A54" s="58" t="s">
        <v>54</v>
      </c>
      <c r="B54" s="59" t="s">
        <v>281</v>
      </c>
      <c r="C54" s="58" t="s">
        <v>13</v>
      </c>
      <c r="D54" s="60">
        <v>803342</v>
      </c>
      <c r="E54" s="61"/>
      <c r="F54" s="62">
        <v>24</v>
      </c>
      <c r="G54" s="60">
        <v>667000</v>
      </c>
      <c r="H54" s="63">
        <v>1</v>
      </c>
      <c r="I54" s="64">
        <v>1</v>
      </c>
      <c r="J54" s="65">
        <v>42.68</v>
      </c>
      <c r="K54" s="60">
        <v>765</v>
      </c>
      <c r="L54" s="61"/>
      <c r="M54" s="66"/>
      <c r="N54" s="58" t="s">
        <v>55</v>
      </c>
    </row>
    <row r="55" spans="1:14" x14ac:dyDescent="0.25">
      <c r="A55" s="4" t="s">
        <v>56</v>
      </c>
      <c r="C55" s="4" t="s">
        <v>13</v>
      </c>
      <c r="D55" s="39">
        <v>52111</v>
      </c>
      <c r="F55" s="1">
        <v>13</v>
      </c>
      <c r="G55" s="39">
        <v>172000</v>
      </c>
      <c r="H55" s="19">
        <v>1</v>
      </c>
      <c r="I55" s="20">
        <v>0.82</v>
      </c>
      <c r="J55" s="23">
        <v>49.74</v>
      </c>
      <c r="N55" s="4" t="s">
        <v>57</v>
      </c>
    </row>
    <row r="56" spans="1:14" x14ac:dyDescent="0.25">
      <c r="A56" s="58" t="s">
        <v>58</v>
      </c>
      <c r="B56" s="68"/>
      <c r="C56" s="58" t="s">
        <v>13</v>
      </c>
      <c r="D56" s="60">
        <v>46880</v>
      </c>
      <c r="E56" s="61"/>
      <c r="F56" s="62">
        <v>10</v>
      </c>
      <c r="G56" s="60">
        <v>116000</v>
      </c>
      <c r="H56" s="63">
        <v>0.96</v>
      </c>
      <c r="I56" s="64">
        <v>0.96</v>
      </c>
      <c r="J56" s="65">
        <v>33.15</v>
      </c>
      <c r="K56" s="61"/>
      <c r="L56" s="60">
        <v>18000</v>
      </c>
      <c r="M56" s="58" t="s">
        <v>28</v>
      </c>
      <c r="N56" s="58" t="s">
        <v>59</v>
      </c>
    </row>
    <row r="57" spans="1:14" x14ac:dyDescent="0.25">
      <c r="A57" s="4" t="s">
        <v>60</v>
      </c>
      <c r="C57" s="4" t="s">
        <v>13</v>
      </c>
      <c r="D57" s="39">
        <v>40582</v>
      </c>
      <c r="F57" s="1">
        <v>16</v>
      </c>
      <c r="G57" s="39">
        <v>270000</v>
      </c>
      <c r="H57" s="19">
        <v>0.84</v>
      </c>
      <c r="I57" s="20">
        <v>0.82</v>
      </c>
      <c r="J57" s="23">
        <v>26.14</v>
      </c>
      <c r="L57" s="39">
        <v>19000</v>
      </c>
      <c r="M57" s="4" t="s">
        <v>28</v>
      </c>
      <c r="N57" s="4" t="s">
        <v>61</v>
      </c>
    </row>
    <row r="58" spans="1:14" x14ac:dyDescent="0.25">
      <c r="A58" s="58" t="s">
        <v>62</v>
      </c>
      <c r="B58" s="68"/>
      <c r="C58" s="58" t="s">
        <v>13</v>
      </c>
      <c r="D58" s="60">
        <v>23122</v>
      </c>
      <c r="E58" s="61"/>
      <c r="F58" s="62">
        <v>12</v>
      </c>
      <c r="G58" s="60">
        <v>111000</v>
      </c>
      <c r="H58" s="63">
        <v>0.87</v>
      </c>
      <c r="I58" s="64">
        <v>0.87</v>
      </c>
      <c r="J58" s="65">
        <v>27.55</v>
      </c>
      <c r="K58" s="61"/>
      <c r="L58" s="60">
        <v>26000</v>
      </c>
      <c r="M58" s="58" t="s">
        <v>63</v>
      </c>
      <c r="N58" s="58" t="s">
        <v>64</v>
      </c>
    </row>
    <row r="59" spans="1:14" x14ac:dyDescent="0.25">
      <c r="A59" s="4" t="s">
        <v>65</v>
      </c>
      <c r="C59" s="4" t="s">
        <v>13</v>
      </c>
      <c r="D59" s="39">
        <v>35716</v>
      </c>
      <c r="F59" s="1">
        <v>10</v>
      </c>
      <c r="G59" s="39">
        <v>101000</v>
      </c>
      <c r="H59" s="19">
        <v>0.92</v>
      </c>
      <c r="I59" s="20">
        <v>0.92</v>
      </c>
      <c r="J59" s="23">
        <v>26.4</v>
      </c>
      <c r="L59" s="39">
        <v>35000</v>
      </c>
      <c r="M59" s="4" t="s">
        <v>21</v>
      </c>
      <c r="N59" s="4" t="s">
        <v>66</v>
      </c>
    </row>
    <row r="60" spans="1:14" s="28" customFormat="1" x14ac:dyDescent="0.25">
      <c r="A60" s="58" t="s">
        <v>67</v>
      </c>
      <c r="B60" s="68"/>
      <c r="C60" s="58" t="s">
        <v>13</v>
      </c>
      <c r="D60" s="60">
        <v>6456</v>
      </c>
      <c r="E60" s="61"/>
      <c r="F60" s="62">
        <v>5</v>
      </c>
      <c r="G60" s="60">
        <v>48000</v>
      </c>
      <c r="H60" s="63">
        <v>0.91</v>
      </c>
      <c r="I60" s="64">
        <v>0.87</v>
      </c>
      <c r="J60" s="65">
        <v>49.47</v>
      </c>
      <c r="K60" s="61"/>
      <c r="L60" s="60">
        <v>15000</v>
      </c>
      <c r="M60" s="58" t="s">
        <v>31</v>
      </c>
      <c r="N60" s="66"/>
    </row>
    <row r="61" spans="1:14" s="28" customFormat="1" x14ac:dyDescent="0.25">
      <c r="A61" s="25" t="s">
        <v>68</v>
      </c>
      <c r="B61" s="56" t="s">
        <v>282</v>
      </c>
      <c r="C61" s="25" t="s">
        <v>13</v>
      </c>
      <c r="D61" s="37">
        <v>75504</v>
      </c>
      <c r="E61" s="37">
        <v>6980</v>
      </c>
      <c r="F61" s="27">
        <v>16</v>
      </c>
      <c r="G61" s="37">
        <v>266000</v>
      </c>
      <c r="H61" s="29">
        <v>0.85</v>
      </c>
      <c r="I61" s="30">
        <v>0.85</v>
      </c>
      <c r="J61" s="31">
        <v>40.07</v>
      </c>
      <c r="K61" s="38"/>
      <c r="L61" s="37">
        <v>28000</v>
      </c>
      <c r="M61" s="25" t="s">
        <v>14</v>
      </c>
      <c r="N61" s="25" t="s">
        <v>69</v>
      </c>
    </row>
    <row r="62" spans="1:14" s="28" customFormat="1" x14ac:dyDescent="0.25">
      <c r="A62" s="58" t="s">
        <v>70</v>
      </c>
      <c r="B62" s="77"/>
      <c r="C62" s="58" t="s">
        <v>13</v>
      </c>
      <c r="D62" s="60">
        <v>114055</v>
      </c>
      <c r="E62" s="78"/>
      <c r="F62" s="79">
        <v>14</v>
      </c>
      <c r="G62" s="80">
        <v>297000</v>
      </c>
      <c r="H62" s="81">
        <v>0.99</v>
      </c>
      <c r="I62" s="64">
        <v>0.99</v>
      </c>
      <c r="J62" s="65">
        <v>33.49</v>
      </c>
      <c r="K62" s="82"/>
      <c r="L62" s="60">
        <v>45000</v>
      </c>
      <c r="M62" s="58" t="s">
        <v>71</v>
      </c>
      <c r="N62" s="58" t="s">
        <v>72</v>
      </c>
    </row>
    <row r="63" spans="1:14" s="28" customFormat="1" x14ac:dyDescent="0.25">
      <c r="A63" s="25" t="s">
        <v>73</v>
      </c>
      <c r="B63" s="26"/>
      <c r="C63" s="25" t="s">
        <v>13</v>
      </c>
      <c r="D63" s="37">
        <v>27946</v>
      </c>
      <c r="E63" s="38"/>
      <c r="F63" s="32">
        <v>12</v>
      </c>
      <c r="G63" s="44">
        <v>88000</v>
      </c>
      <c r="H63" s="33">
        <v>1</v>
      </c>
      <c r="I63" s="30">
        <v>0.97</v>
      </c>
      <c r="J63" s="31">
        <v>103.94</v>
      </c>
      <c r="K63" s="38"/>
      <c r="L63" s="37">
        <v>20000</v>
      </c>
      <c r="M63" s="25" t="s">
        <v>74</v>
      </c>
      <c r="N63" s="25" t="s">
        <v>75</v>
      </c>
    </row>
    <row r="64" spans="1:14" s="28" customFormat="1" x14ac:dyDescent="0.25">
      <c r="A64" s="83"/>
      <c r="B64" s="84"/>
      <c r="C64" s="85" t="s">
        <v>76</v>
      </c>
      <c r="D64" s="86">
        <f>SUM(D36:D63)</f>
        <v>2538576</v>
      </c>
      <c r="E64" s="87"/>
      <c r="F64" s="88">
        <f>SUM(F36:F63)</f>
        <v>435</v>
      </c>
      <c r="G64" s="86">
        <f>SUM(G36:G63)</f>
        <v>6264000</v>
      </c>
      <c r="H64" s="89">
        <v>0.95</v>
      </c>
      <c r="I64" s="89">
        <v>0.94</v>
      </c>
      <c r="J64" s="90">
        <v>35.83</v>
      </c>
      <c r="K64" s="87"/>
      <c r="L64" s="87"/>
      <c r="M64" s="83"/>
      <c r="N64" s="83"/>
    </row>
    <row r="66" spans="1:14" x14ac:dyDescent="0.25">
      <c r="A66" s="8" t="s">
        <v>283</v>
      </c>
    </row>
    <row r="67" spans="1:14" x14ac:dyDescent="0.25">
      <c r="A67" s="58" t="s">
        <v>128</v>
      </c>
      <c r="B67" s="68"/>
      <c r="C67" s="58" t="s">
        <v>129</v>
      </c>
      <c r="D67" s="60">
        <v>106884</v>
      </c>
      <c r="E67" s="61"/>
      <c r="F67" s="62">
        <v>46</v>
      </c>
      <c r="G67" s="60">
        <v>407000</v>
      </c>
      <c r="H67" s="63">
        <v>0.95</v>
      </c>
      <c r="I67" s="64">
        <v>0.93</v>
      </c>
      <c r="J67" s="65">
        <v>21.85</v>
      </c>
      <c r="K67" s="61"/>
      <c r="L67" s="60">
        <v>14000</v>
      </c>
      <c r="M67" s="58" t="s">
        <v>31</v>
      </c>
      <c r="N67" s="58" t="s">
        <v>130</v>
      </c>
    </row>
    <row r="68" spans="1:14" x14ac:dyDescent="0.25">
      <c r="A68" s="4" t="s">
        <v>131</v>
      </c>
      <c r="B68" s="3" t="s">
        <v>132</v>
      </c>
      <c r="C68" s="4" t="s">
        <v>129</v>
      </c>
      <c r="D68" s="39">
        <v>51097</v>
      </c>
      <c r="E68" s="39">
        <v>11500</v>
      </c>
      <c r="F68" s="1">
        <v>11</v>
      </c>
      <c r="G68" s="39">
        <v>98000</v>
      </c>
      <c r="H68" s="19">
        <v>0.92</v>
      </c>
      <c r="I68" s="19">
        <v>0.92</v>
      </c>
      <c r="J68" s="23">
        <v>41.89</v>
      </c>
      <c r="N68" s="4" t="s">
        <v>133</v>
      </c>
    </row>
    <row r="69" spans="1:14" x14ac:dyDescent="0.25">
      <c r="A69" s="58" t="s">
        <v>134</v>
      </c>
      <c r="B69" s="68"/>
      <c r="C69" s="58" t="s">
        <v>135</v>
      </c>
      <c r="D69" s="60">
        <v>140192</v>
      </c>
      <c r="E69" s="61"/>
      <c r="F69" s="62">
        <v>9</v>
      </c>
      <c r="G69" s="60">
        <v>59000</v>
      </c>
      <c r="H69" s="63">
        <v>0.89</v>
      </c>
      <c r="I69" s="64">
        <v>0.89</v>
      </c>
      <c r="J69" s="65">
        <v>42.94</v>
      </c>
      <c r="K69" s="60">
        <v>59</v>
      </c>
      <c r="L69" s="61"/>
      <c r="M69" s="66"/>
      <c r="N69" s="58" t="s">
        <v>136</v>
      </c>
    </row>
    <row r="70" spans="1:14" x14ac:dyDescent="0.25">
      <c r="A70" s="4" t="s">
        <v>137</v>
      </c>
      <c r="C70" s="4" t="s">
        <v>129</v>
      </c>
      <c r="D70" s="39">
        <v>94587</v>
      </c>
      <c r="F70" s="1">
        <v>17</v>
      </c>
      <c r="G70" s="39">
        <v>408000</v>
      </c>
      <c r="H70" s="19">
        <v>0.96</v>
      </c>
      <c r="I70" s="20">
        <v>0.91</v>
      </c>
      <c r="J70" s="23">
        <v>39.229999999999997</v>
      </c>
      <c r="L70" s="39">
        <v>15000</v>
      </c>
      <c r="M70" s="4" t="s">
        <v>138</v>
      </c>
      <c r="N70" s="4" t="s">
        <v>139</v>
      </c>
    </row>
    <row r="71" spans="1:14" x14ac:dyDescent="0.25">
      <c r="A71" s="58" t="s">
        <v>140</v>
      </c>
      <c r="B71" s="68"/>
      <c r="C71" s="58" t="s">
        <v>129</v>
      </c>
      <c r="D71" s="60">
        <v>85518</v>
      </c>
      <c r="E71" s="61"/>
      <c r="F71" s="62">
        <v>9</v>
      </c>
      <c r="G71" s="60">
        <v>147000</v>
      </c>
      <c r="H71" s="63">
        <v>0.87</v>
      </c>
      <c r="I71" s="64">
        <v>0.87</v>
      </c>
      <c r="J71" s="65">
        <v>41.49</v>
      </c>
      <c r="K71" s="61"/>
      <c r="L71" s="60">
        <v>43000</v>
      </c>
      <c r="M71" s="58" t="s">
        <v>141</v>
      </c>
      <c r="N71" s="58" t="s">
        <v>142</v>
      </c>
    </row>
    <row r="72" spans="1:14" x14ac:dyDescent="0.25">
      <c r="A72" s="4" t="s">
        <v>143</v>
      </c>
      <c r="C72" s="4" t="s">
        <v>129</v>
      </c>
      <c r="D72" s="39">
        <v>33669</v>
      </c>
      <c r="F72" s="1">
        <v>13</v>
      </c>
      <c r="G72" s="39">
        <v>103000</v>
      </c>
      <c r="H72" s="19">
        <v>0.92</v>
      </c>
      <c r="I72" s="20">
        <v>0.92</v>
      </c>
      <c r="J72" s="23">
        <v>19.8</v>
      </c>
      <c r="L72" s="39">
        <v>46000</v>
      </c>
      <c r="M72" s="4" t="s">
        <v>144</v>
      </c>
      <c r="N72" s="4" t="s">
        <v>145</v>
      </c>
    </row>
    <row r="73" spans="1:14" x14ac:dyDescent="0.25">
      <c r="A73" s="58" t="s">
        <v>146</v>
      </c>
      <c r="B73" s="68"/>
      <c r="C73" s="58" t="s">
        <v>135</v>
      </c>
      <c r="D73" s="60">
        <v>23748</v>
      </c>
      <c r="E73" s="61"/>
      <c r="F73" s="62">
        <v>1</v>
      </c>
      <c r="G73" s="60">
        <v>35000</v>
      </c>
      <c r="H73" s="63">
        <v>1</v>
      </c>
      <c r="I73" s="64">
        <v>1</v>
      </c>
      <c r="J73" s="65">
        <v>96.19</v>
      </c>
      <c r="K73" s="61"/>
      <c r="L73" s="61"/>
      <c r="M73" s="66"/>
      <c r="N73" s="58" t="s">
        <v>147</v>
      </c>
    </row>
    <row r="74" spans="1:14" x14ac:dyDescent="0.25">
      <c r="A74" s="4" t="s">
        <v>148</v>
      </c>
      <c r="C74" s="4" t="s">
        <v>129</v>
      </c>
      <c r="D74" s="39">
        <v>35664</v>
      </c>
      <c r="F74" s="1">
        <v>15</v>
      </c>
      <c r="G74" s="39">
        <v>134000</v>
      </c>
      <c r="H74" s="19">
        <v>0.86</v>
      </c>
      <c r="I74" s="20">
        <v>0.69</v>
      </c>
      <c r="J74" s="23">
        <v>33.630000000000003</v>
      </c>
      <c r="L74" s="39">
        <v>61000</v>
      </c>
      <c r="M74" s="4" t="s">
        <v>149</v>
      </c>
    </row>
    <row r="75" spans="1:14" x14ac:dyDescent="0.25">
      <c r="A75" s="58" t="s">
        <v>150</v>
      </c>
      <c r="B75" s="77" t="s">
        <v>151</v>
      </c>
      <c r="C75" s="58" t="s">
        <v>129</v>
      </c>
      <c r="D75" s="60">
        <v>227506</v>
      </c>
      <c r="E75" s="78">
        <v>85936</v>
      </c>
      <c r="F75" s="62">
        <v>4</v>
      </c>
      <c r="G75" s="60">
        <v>171000</v>
      </c>
      <c r="H75" s="63">
        <v>0.98</v>
      </c>
      <c r="I75" s="63">
        <v>0.98</v>
      </c>
      <c r="J75" s="65">
        <v>57.04</v>
      </c>
      <c r="K75" s="78">
        <v>129</v>
      </c>
      <c r="L75" s="61"/>
      <c r="M75" s="66"/>
      <c r="N75" s="58" t="s">
        <v>152</v>
      </c>
    </row>
    <row r="76" spans="1:14" x14ac:dyDescent="0.25">
      <c r="A76" s="4" t="s">
        <v>153</v>
      </c>
      <c r="C76" s="4" t="s">
        <v>129</v>
      </c>
      <c r="D76" s="39">
        <v>79809</v>
      </c>
      <c r="F76" s="1">
        <v>21</v>
      </c>
      <c r="G76" s="39">
        <v>116000</v>
      </c>
      <c r="H76" s="19">
        <v>0.9</v>
      </c>
      <c r="I76" s="19">
        <v>0.72</v>
      </c>
      <c r="J76" s="23">
        <v>26.85</v>
      </c>
      <c r="N76" s="4" t="s">
        <v>154</v>
      </c>
    </row>
    <row r="77" spans="1:14" x14ac:dyDescent="0.25">
      <c r="A77" s="58" t="s">
        <v>155</v>
      </c>
      <c r="B77" s="68"/>
      <c r="C77" s="58" t="s">
        <v>129</v>
      </c>
      <c r="D77" s="60">
        <v>13926</v>
      </c>
      <c r="E77" s="61"/>
      <c r="F77" s="62">
        <v>18</v>
      </c>
      <c r="G77" s="60">
        <v>75000</v>
      </c>
      <c r="H77" s="63">
        <v>0.91</v>
      </c>
      <c r="I77" s="63">
        <v>0.91</v>
      </c>
      <c r="J77" s="65">
        <v>30.76</v>
      </c>
      <c r="K77" s="61"/>
      <c r="L77" s="61"/>
      <c r="M77" s="66"/>
      <c r="N77" s="58" t="s">
        <v>156</v>
      </c>
    </row>
    <row r="78" spans="1:14" x14ac:dyDescent="0.25">
      <c r="A78" s="4" t="s">
        <v>157</v>
      </c>
      <c r="C78" s="4" t="s">
        <v>129</v>
      </c>
      <c r="D78" s="39">
        <v>104935</v>
      </c>
      <c r="F78" s="1">
        <v>21</v>
      </c>
      <c r="G78" s="39">
        <v>253000</v>
      </c>
      <c r="H78" s="19">
        <v>1</v>
      </c>
      <c r="I78" s="20">
        <v>1</v>
      </c>
      <c r="J78" s="23">
        <v>29.75</v>
      </c>
      <c r="L78" s="39">
        <v>53000</v>
      </c>
      <c r="M78" s="4" t="s">
        <v>158</v>
      </c>
      <c r="N78" s="4" t="s">
        <v>159</v>
      </c>
    </row>
    <row r="79" spans="1:14" x14ac:dyDescent="0.25">
      <c r="A79" s="58" t="s">
        <v>160</v>
      </c>
      <c r="B79" s="59" t="s">
        <v>282</v>
      </c>
      <c r="C79" s="58" t="s">
        <v>161</v>
      </c>
      <c r="D79" s="60">
        <v>132403</v>
      </c>
      <c r="E79" s="78">
        <v>55096</v>
      </c>
      <c r="F79" s="62">
        <v>50</v>
      </c>
      <c r="G79" s="60">
        <v>551000</v>
      </c>
      <c r="H79" s="63">
        <v>0.89</v>
      </c>
      <c r="I79" s="64">
        <v>0.88</v>
      </c>
      <c r="J79" s="65">
        <v>26.68</v>
      </c>
      <c r="K79" s="61"/>
      <c r="L79" s="60">
        <v>75000</v>
      </c>
      <c r="M79" s="58" t="s">
        <v>149</v>
      </c>
      <c r="N79" s="58" t="s">
        <v>162</v>
      </c>
    </row>
    <row r="80" spans="1:14" x14ac:dyDescent="0.25">
      <c r="A80" s="4" t="s">
        <v>163</v>
      </c>
      <c r="B80" s="3" t="s">
        <v>132</v>
      </c>
      <c r="C80" s="4" t="s">
        <v>129</v>
      </c>
      <c r="D80" s="39">
        <v>130331</v>
      </c>
      <c r="E80" s="39">
        <v>43600</v>
      </c>
      <c r="F80" s="1">
        <v>21</v>
      </c>
      <c r="G80" s="39">
        <v>193000</v>
      </c>
      <c r="H80" s="19">
        <v>1</v>
      </c>
      <c r="I80" s="20">
        <v>1</v>
      </c>
      <c r="J80" s="23">
        <v>49.05</v>
      </c>
      <c r="N80" s="4" t="s">
        <v>164</v>
      </c>
    </row>
    <row r="81" spans="1:14" x14ac:dyDescent="0.25">
      <c r="A81" s="58" t="s">
        <v>165</v>
      </c>
      <c r="B81" s="68"/>
      <c r="C81" s="58" t="s">
        <v>129</v>
      </c>
      <c r="D81" s="60">
        <v>41510</v>
      </c>
      <c r="E81" s="61"/>
      <c r="F81" s="62">
        <v>19</v>
      </c>
      <c r="G81" s="60">
        <v>211000</v>
      </c>
      <c r="H81" s="63">
        <v>0.99</v>
      </c>
      <c r="I81" s="64">
        <v>0.98</v>
      </c>
      <c r="J81" s="65">
        <v>23.02</v>
      </c>
      <c r="K81" s="61"/>
      <c r="L81" s="61"/>
      <c r="M81" s="66"/>
      <c r="N81" s="58" t="s">
        <v>166</v>
      </c>
    </row>
    <row r="82" spans="1:14" x14ac:dyDescent="0.25">
      <c r="A82" s="69"/>
      <c r="B82" s="70"/>
      <c r="C82" s="71" t="s">
        <v>167</v>
      </c>
      <c r="D82" s="72">
        <f>SUM(D67:D81)</f>
        <v>1301779</v>
      </c>
      <c r="E82" s="73"/>
      <c r="F82" s="74">
        <f>SUM(F67:F81)</f>
        <v>275</v>
      </c>
      <c r="G82" s="72">
        <f>SUM(G67:G81)</f>
        <v>2961000</v>
      </c>
      <c r="H82" s="75">
        <v>0.94</v>
      </c>
      <c r="I82" s="75">
        <v>0.91</v>
      </c>
      <c r="J82" s="76">
        <v>33.76</v>
      </c>
      <c r="K82" s="73"/>
      <c r="L82" s="73"/>
      <c r="M82" s="69"/>
      <c r="N82" s="69"/>
    </row>
    <row r="83" spans="1:14" s="28" customFormat="1" x14ac:dyDescent="0.25">
      <c r="A83" s="91"/>
      <c r="B83" s="92"/>
      <c r="C83" s="93"/>
      <c r="D83" s="94"/>
      <c r="E83" s="95"/>
      <c r="F83" s="96"/>
      <c r="G83" s="94"/>
      <c r="H83" s="97"/>
      <c r="I83" s="97"/>
      <c r="J83" s="98"/>
      <c r="K83" s="95"/>
      <c r="L83" s="95"/>
      <c r="M83" s="91"/>
      <c r="N83" s="91"/>
    </row>
    <row r="84" spans="1:14" x14ac:dyDescent="0.25">
      <c r="A84" s="8" t="s">
        <v>285</v>
      </c>
    </row>
    <row r="85" spans="1:14" x14ac:dyDescent="0.25">
      <c r="A85" s="58" t="s">
        <v>192</v>
      </c>
      <c r="B85" s="59" t="s">
        <v>281</v>
      </c>
      <c r="C85" s="58" t="s">
        <v>193</v>
      </c>
      <c r="D85" s="60">
        <v>1118816</v>
      </c>
      <c r="E85" s="61"/>
      <c r="F85" s="62">
        <v>65</v>
      </c>
      <c r="G85" s="60">
        <v>1178000</v>
      </c>
      <c r="H85" s="63">
        <v>0.99</v>
      </c>
      <c r="I85" s="63">
        <v>0.99</v>
      </c>
      <c r="J85" s="65">
        <v>35.299999999999997</v>
      </c>
      <c r="K85" s="60">
        <v>947</v>
      </c>
      <c r="L85" s="60">
        <v>18000</v>
      </c>
      <c r="M85" s="58" t="s">
        <v>31</v>
      </c>
      <c r="N85" s="58" t="s">
        <v>194</v>
      </c>
    </row>
    <row r="86" spans="1:14" x14ac:dyDescent="0.25">
      <c r="A86" s="4" t="s">
        <v>195</v>
      </c>
      <c r="C86" s="4" t="s">
        <v>193</v>
      </c>
      <c r="D86" s="39">
        <v>30859</v>
      </c>
      <c r="F86" s="1">
        <v>15</v>
      </c>
      <c r="G86" s="39">
        <v>114000</v>
      </c>
      <c r="H86" s="19">
        <v>0.85</v>
      </c>
      <c r="I86" s="20">
        <v>0.85</v>
      </c>
      <c r="J86" s="23">
        <v>16.829999999999998</v>
      </c>
      <c r="L86" s="39">
        <v>46000</v>
      </c>
      <c r="M86" s="4" t="s">
        <v>196</v>
      </c>
      <c r="N86" s="4" t="s">
        <v>197</v>
      </c>
    </row>
    <row r="87" spans="1:14" x14ac:dyDescent="0.25">
      <c r="A87" s="58" t="s">
        <v>198</v>
      </c>
      <c r="B87" s="68"/>
      <c r="C87" s="58" t="s">
        <v>193</v>
      </c>
      <c r="D87" s="60">
        <v>31280</v>
      </c>
      <c r="E87" s="60">
        <v>4446</v>
      </c>
      <c r="F87" s="62">
        <v>36</v>
      </c>
      <c r="G87" s="60">
        <v>222000</v>
      </c>
      <c r="H87" s="63">
        <v>1</v>
      </c>
      <c r="I87" s="64">
        <v>0.93</v>
      </c>
      <c r="J87" s="65">
        <v>12.94</v>
      </c>
      <c r="K87" s="61"/>
      <c r="L87" s="61"/>
      <c r="M87" s="66"/>
      <c r="N87" s="58" t="s">
        <v>199</v>
      </c>
    </row>
    <row r="88" spans="1:14" x14ac:dyDescent="0.25">
      <c r="A88" s="4" t="s">
        <v>200</v>
      </c>
      <c r="C88" s="4" t="s">
        <v>193</v>
      </c>
      <c r="D88" s="39">
        <v>49376</v>
      </c>
      <c r="F88" s="1">
        <v>20</v>
      </c>
      <c r="G88" s="39">
        <v>249000</v>
      </c>
      <c r="H88" s="19">
        <v>0.92</v>
      </c>
      <c r="I88" s="20">
        <v>0.92</v>
      </c>
      <c r="J88" s="23">
        <v>18.14</v>
      </c>
      <c r="L88" s="39">
        <v>80000</v>
      </c>
      <c r="M88" s="4" t="s">
        <v>201</v>
      </c>
      <c r="N88" s="4" t="s">
        <v>202</v>
      </c>
    </row>
    <row r="89" spans="1:14" x14ac:dyDescent="0.25">
      <c r="A89" s="58" t="s">
        <v>203</v>
      </c>
      <c r="B89" s="68"/>
      <c r="C89" s="58" t="s">
        <v>193</v>
      </c>
      <c r="D89" s="60">
        <v>157732</v>
      </c>
      <c r="E89" s="61"/>
      <c r="F89" s="62">
        <v>19</v>
      </c>
      <c r="G89" s="60">
        <v>224000</v>
      </c>
      <c r="H89" s="63">
        <v>0.97</v>
      </c>
      <c r="I89" s="64">
        <v>0.93</v>
      </c>
      <c r="J89" s="65">
        <v>50.56</v>
      </c>
      <c r="K89" s="60">
        <v>7</v>
      </c>
      <c r="L89" s="60">
        <v>50000</v>
      </c>
      <c r="M89" s="58" t="s">
        <v>196</v>
      </c>
      <c r="N89" s="58" t="s">
        <v>109</v>
      </c>
    </row>
    <row r="90" spans="1:14" x14ac:dyDescent="0.25">
      <c r="A90" s="4" t="s">
        <v>204</v>
      </c>
      <c r="C90" s="4" t="s">
        <v>205</v>
      </c>
      <c r="D90" s="39">
        <v>9369</v>
      </c>
      <c r="F90" s="1">
        <v>28</v>
      </c>
      <c r="G90" s="39">
        <v>48000</v>
      </c>
      <c r="H90" s="19">
        <v>1</v>
      </c>
      <c r="I90" s="20">
        <v>1</v>
      </c>
      <c r="J90" s="23">
        <v>17.22</v>
      </c>
      <c r="L90" s="39">
        <v>48000</v>
      </c>
      <c r="M90" s="4" t="s">
        <v>206</v>
      </c>
    </row>
    <row r="91" spans="1:14" x14ac:dyDescent="0.25">
      <c r="A91" s="58" t="s">
        <v>207</v>
      </c>
      <c r="B91" s="68"/>
      <c r="C91" s="58" t="s">
        <v>193</v>
      </c>
      <c r="D91" s="60">
        <v>19318</v>
      </c>
      <c r="E91" s="61"/>
      <c r="F91" s="62">
        <v>17</v>
      </c>
      <c r="G91" s="60">
        <v>149000</v>
      </c>
      <c r="H91" s="63">
        <v>0.99</v>
      </c>
      <c r="I91" s="64">
        <v>0.99</v>
      </c>
      <c r="J91" s="65">
        <v>20.420000000000002</v>
      </c>
      <c r="K91" s="61"/>
      <c r="L91" s="60">
        <v>50000</v>
      </c>
      <c r="M91" s="58" t="s">
        <v>208</v>
      </c>
      <c r="N91" s="58" t="s">
        <v>209</v>
      </c>
    </row>
    <row r="92" spans="1:14" x14ac:dyDescent="0.25">
      <c r="A92" s="69"/>
      <c r="B92" s="70"/>
      <c r="C92" s="71" t="s">
        <v>210</v>
      </c>
      <c r="D92" s="72">
        <f>SUM(D85:D91)</f>
        <v>1416750</v>
      </c>
      <c r="E92" s="73"/>
      <c r="F92" s="74">
        <f>SUM(F85:F91)</f>
        <v>200</v>
      </c>
      <c r="G92" s="72">
        <f>SUM(G85:G91)</f>
        <v>2184000</v>
      </c>
      <c r="H92" s="75">
        <v>0.98</v>
      </c>
      <c r="I92" s="75">
        <v>0.96</v>
      </c>
      <c r="J92" s="76">
        <v>30.44</v>
      </c>
      <c r="K92" s="73"/>
      <c r="L92" s="73"/>
      <c r="M92" s="69"/>
      <c r="N92" s="69"/>
    </row>
    <row r="94" spans="1:14" x14ac:dyDescent="0.25">
      <c r="A94" s="8" t="s">
        <v>284</v>
      </c>
    </row>
    <row r="95" spans="1:14" x14ac:dyDescent="0.25">
      <c r="A95" s="58" t="s">
        <v>168</v>
      </c>
      <c r="B95" s="68"/>
      <c r="C95" s="58" t="s">
        <v>169</v>
      </c>
      <c r="D95" s="60">
        <v>33406</v>
      </c>
      <c r="E95" s="61"/>
      <c r="F95" s="62">
        <v>22</v>
      </c>
      <c r="G95" s="60">
        <v>270000</v>
      </c>
      <c r="H95" s="63">
        <v>0.88</v>
      </c>
      <c r="I95" s="64">
        <v>0.86</v>
      </c>
      <c r="J95" s="65">
        <v>14.82</v>
      </c>
      <c r="K95" s="61"/>
      <c r="L95" s="60">
        <v>24000</v>
      </c>
      <c r="M95" s="58" t="s">
        <v>170</v>
      </c>
      <c r="N95" s="58" t="s">
        <v>171</v>
      </c>
    </row>
    <row r="96" spans="1:14" x14ac:dyDescent="0.25">
      <c r="A96" s="4" t="s">
        <v>172</v>
      </c>
      <c r="C96" s="4" t="s">
        <v>169</v>
      </c>
      <c r="D96" s="39">
        <v>72789</v>
      </c>
      <c r="F96" s="1">
        <v>23</v>
      </c>
      <c r="G96" s="39">
        <v>174000</v>
      </c>
      <c r="H96" s="19">
        <v>0.94</v>
      </c>
      <c r="I96" s="20">
        <v>0.94</v>
      </c>
      <c r="J96" s="23">
        <v>37.51</v>
      </c>
      <c r="K96" s="39">
        <v>87</v>
      </c>
      <c r="L96" s="39">
        <v>45000</v>
      </c>
      <c r="M96" s="4" t="s">
        <v>170</v>
      </c>
      <c r="N96" s="4" t="s">
        <v>173</v>
      </c>
    </row>
    <row r="97" spans="1:14" x14ac:dyDescent="0.25">
      <c r="A97" s="58" t="s">
        <v>174</v>
      </c>
      <c r="B97" s="68"/>
      <c r="C97" s="58" t="s">
        <v>169</v>
      </c>
      <c r="D97" s="60">
        <v>37359</v>
      </c>
      <c r="E97" s="61"/>
      <c r="F97" s="62">
        <v>28</v>
      </c>
      <c r="G97" s="60">
        <v>260000</v>
      </c>
      <c r="H97" s="63">
        <v>0.99</v>
      </c>
      <c r="I97" s="64">
        <v>0.97</v>
      </c>
      <c r="J97" s="65">
        <v>18.2</v>
      </c>
      <c r="K97" s="61"/>
      <c r="L97" s="60">
        <v>47000</v>
      </c>
      <c r="M97" s="58" t="s">
        <v>39</v>
      </c>
      <c r="N97" s="58" t="s">
        <v>175</v>
      </c>
    </row>
    <row r="98" spans="1:14" x14ac:dyDescent="0.25">
      <c r="A98" s="4" t="s">
        <v>176</v>
      </c>
      <c r="C98" s="4" t="s">
        <v>169</v>
      </c>
      <c r="D98" s="39">
        <v>18306</v>
      </c>
      <c r="F98" s="1">
        <v>24</v>
      </c>
      <c r="G98" s="39">
        <v>156000</v>
      </c>
      <c r="H98" s="19">
        <v>0.96</v>
      </c>
      <c r="I98" s="20">
        <v>0.91</v>
      </c>
      <c r="J98" s="23">
        <v>22.58</v>
      </c>
      <c r="L98" s="39">
        <v>75000</v>
      </c>
      <c r="M98" s="4" t="s">
        <v>16</v>
      </c>
      <c r="N98" s="4" t="s">
        <v>177</v>
      </c>
    </row>
    <row r="99" spans="1:14" x14ac:dyDescent="0.25">
      <c r="A99" s="58" t="s">
        <v>178</v>
      </c>
      <c r="B99" s="68"/>
      <c r="C99" s="58" t="s">
        <v>169</v>
      </c>
      <c r="D99" s="60">
        <v>24738</v>
      </c>
      <c r="E99" s="61"/>
      <c r="F99" s="62">
        <v>21</v>
      </c>
      <c r="G99" s="60">
        <v>223000</v>
      </c>
      <c r="H99" s="63">
        <v>1</v>
      </c>
      <c r="I99" s="64">
        <v>0.99</v>
      </c>
      <c r="J99" s="65">
        <v>18.68</v>
      </c>
      <c r="K99" s="61"/>
      <c r="L99" s="60">
        <v>55000</v>
      </c>
      <c r="M99" s="58" t="s">
        <v>179</v>
      </c>
      <c r="N99" s="58" t="s">
        <v>180</v>
      </c>
    </row>
    <row r="100" spans="1:14" x14ac:dyDescent="0.25">
      <c r="A100" s="4" t="s">
        <v>181</v>
      </c>
      <c r="C100" s="4" t="s">
        <v>169</v>
      </c>
      <c r="D100" s="39">
        <v>61769</v>
      </c>
      <c r="F100" s="1">
        <v>29</v>
      </c>
      <c r="G100" s="39">
        <v>356000</v>
      </c>
      <c r="H100" s="19">
        <v>0.97</v>
      </c>
      <c r="I100" s="20">
        <v>0.93</v>
      </c>
      <c r="J100" s="23">
        <v>23.57</v>
      </c>
      <c r="L100" s="39">
        <v>53000</v>
      </c>
      <c r="M100" s="4" t="s">
        <v>170</v>
      </c>
      <c r="N100" s="4" t="s">
        <v>182</v>
      </c>
    </row>
    <row r="101" spans="1:14" x14ac:dyDescent="0.25">
      <c r="A101" s="58" t="s">
        <v>183</v>
      </c>
      <c r="B101" s="68"/>
      <c r="C101" s="58" t="s">
        <v>169</v>
      </c>
      <c r="D101" s="60">
        <v>35259</v>
      </c>
      <c r="E101" s="61"/>
      <c r="F101" s="62">
        <v>15</v>
      </c>
      <c r="G101" s="60">
        <v>214000</v>
      </c>
      <c r="H101" s="63">
        <v>0.8</v>
      </c>
      <c r="I101" s="63">
        <v>0.8</v>
      </c>
      <c r="J101" s="65">
        <v>21.57</v>
      </c>
      <c r="K101" s="61"/>
      <c r="L101" s="61"/>
      <c r="M101" s="66"/>
      <c r="N101" s="58" t="s">
        <v>184</v>
      </c>
    </row>
    <row r="102" spans="1:14" x14ac:dyDescent="0.25">
      <c r="A102" s="4" t="s">
        <v>185</v>
      </c>
      <c r="C102" s="4" t="s">
        <v>169</v>
      </c>
      <c r="D102" s="39">
        <v>17786</v>
      </c>
      <c r="F102" s="1">
        <v>17</v>
      </c>
      <c r="G102" s="39">
        <v>124000</v>
      </c>
      <c r="H102" s="19">
        <v>0.93</v>
      </c>
      <c r="I102" s="20">
        <v>0.92</v>
      </c>
      <c r="J102" s="23">
        <v>10.08</v>
      </c>
      <c r="L102" s="39">
        <v>36000</v>
      </c>
      <c r="M102" s="4" t="s">
        <v>16</v>
      </c>
      <c r="N102" s="4" t="s">
        <v>186</v>
      </c>
    </row>
    <row r="103" spans="1:14" x14ac:dyDescent="0.25">
      <c r="A103" s="58" t="s">
        <v>187</v>
      </c>
      <c r="B103" s="68"/>
      <c r="C103" s="58" t="s">
        <v>169</v>
      </c>
      <c r="D103" s="60">
        <v>37181</v>
      </c>
      <c r="E103" s="61"/>
      <c r="F103" s="62">
        <v>13</v>
      </c>
      <c r="G103" s="60">
        <v>105000</v>
      </c>
      <c r="H103" s="63">
        <v>0.98</v>
      </c>
      <c r="I103" s="63">
        <v>0.98</v>
      </c>
      <c r="J103" s="65">
        <v>22.37</v>
      </c>
      <c r="K103" s="61"/>
      <c r="L103" s="61"/>
      <c r="M103" s="66"/>
      <c r="N103" s="58" t="s">
        <v>188</v>
      </c>
    </row>
    <row r="104" spans="1:14" x14ac:dyDescent="0.25">
      <c r="A104" s="4" t="s">
        <v>189</v>
      </c>
      <c r="C104" s="4" t="s">
        <v>169</v>
      </c>
      <c r="D104" s="39">
        <v>43817</v>
      </c>
      <c r="F104" s="1">
        <v>14</v>
      </c>
      <c r="G104" s="39">
        <v>248000</v>
      </c>
      <c r="H104" s="19">
        <v>0.97</v>
      </c>
      <c r="I104" s="20">
        <v>0.96</v>
      </c>
      <c r="J104" s="23">
        <v>29.27</v>
      </c>
      <c r="K104" s="39">
        <v>9</v>
      </c>
      <c r="L104" s="39">
        <v>98000</v>
      </c>
      <c r="M104" s="4" t="s">
        <v>16</v>
      </c>
      <c r="N104" s="4" t="s">
        <v>190</v>
      </c>
    </row>
    <row r="105" spans="1:14" x14ac:dyDescent="0.25">
      <c r="A105" s="83"/>
      <c r="B105" s="84"/>
      <c r="C105" s="85" t="s">
        <v>191</v>
      </c>
      <c r="D105" s="86">
        <f>SUM(D95:D104)</f>
        <v>382410</v>
      </c>
      <c r="E105" s="87"/>
      <c r="F105" s="88">
        <v>206</v>
      </c>
      <c r="G105" s="86">
        <f>SUM(G95:G104)</f>
        <v>2130000</v>
      </c>
      <c r="H105" s="89">
        <v>0.94</v>
      </c>
      <c r="I105" s="89">
        <v>0.92</v>
      </c>
      <c r="J105" s="90">
        <v>22.06</v>
      </c>
      <c r="K105" s="87"/>
      <c r="L105" s="87"/>
      <c r="M105" s="83"/>
      <c r="N105" s="83"/>
    </row>
    <row r="107" spans="1:14" x14ac:dyDescent="0.25">
      <c r="A107" s="8" t="s">
        <v>286</v>
      </c>
    </row>
    <row r="108" spans="1:14" x14ac:dyDescent="0.25">
      <c r="A108" s="58" t="s">
        <v>211</v>
      </c>
      <c r="B108" s="77" t="s">
        <v>212</v>
      </c>
      <c r="C108" s="58" t="s">
        <v>213</v>
      </c>
      <c r="D108" s="60">
        <v>200886</v>
      </c>
      <c r="E108" s="61"/>
      <c r="F108" s="62">
        <v>3</v>
      </c>
      <c r="G108" s="60">
        <v>273000</v>
      </c>
      <c r="H108" s="63">
        <v>1</v>
      </c>
      <c r="I108" s="64">
        <v>0.97</v>
      </c>
      <c r="J108" s="65">
        <v>45.17</v>
      </c>
      <c r="K108" s="61"/>
      <c r="L108" s="61"/>
      <c r="M108" s="66"/>
      <c r="N108" s="58" t="s">
        <v>214</v>
      </c>
    </row>
    <row r="109" spans="1:14" x14ac:dyDescent="0.25">
      <c r="A109" s="4" t="s">
        <v>215</v>
      </c>
      <c r="C109" s="4" t="s">
        <v>213</v>
      </c>
      <c r="D109" s="39">
        <v>75197</v>
      </c>
      <c r="F109" s="1">
        <v>17</v>
      </c>
      <c r="G109" s="39">
        <v>187000</v>
      </c>
      <c r="H109" s="19">
        <v>0.97</v>
      </c>
      <c r="I109" s="20">
        <v>0.97</v>
      </c>
      <c r="J109" s="23">
        <v>23.44</v>
      </c>
      <c r="L109" s="39">
        <v>44000</v>
      </c>
      <c r="M109" s="4" t="s">
        <v>216</v>
      </c>
      <c r="N109" s="4" t="s">
        <v>59</v>
      </c>
    </row>
    <row r="110" spans="1:14" x14ac:dyDescent="0.25">
      <c r="A110" s="58" t="s">
        <v>217</v>
      </c>
      <c r="B110" s="68"/>
      <c r="C110" s="58" t="s">
        <v>213</v>
      </c>
      <c r="D110" s="60">
        <v>180958</v>
      </c>
      <c r="E110" s="61"/>
      <c r="F110" s="62">
        <v>41</v>
      </c>
      <c r="G110" s="60">
        <v>391000</v>
      </c>
      <c r="H110" s="63">
        <v>0.92</v>
      </c>
      <c r="I110" s="64">
        <v>0.9</v>
      </c>
      <c r="J110" s="65">
        <v>30.66</v>
      </c>
      <c r="K110" s="61"/>
      <c r="L110" s="61"/>
      <c r="M110" s="66"/>
      <c r="N110" s="58" t="s">
        <v>218</v>
      </c>
    </row>
    <row r="111" spans="1:14" x14ac:dyDescent="0.25">
      <c r="A111" s="4" t="s">
        <v>219</v>
      </c>
      <c r="C111" s="4" t="s">
        <v>213</v>
      </c>
      <c r="D111" s="39">
        <v>102425</v>
      </c>
      <c r="F111" s="1">
        <v>67</v>
      </c>
      <c r="G111" s="39">
        <v>430000</v>
      </c>
      <c r="H111" s="19">
        <v>1</v>
      </c>
      <c r="I111" s="20">
        <v>0.97</v>
      </c>
      <c r="J111" s="23">
        <v>27.06</v>
      </c>
      <c r="L111" s="39">
        <v>12000</v>
      </c>
      <c r="M111" s="4" t="s">
        <v>31</v>
      </c>
      <c r="N111" s="4" t="s">
        <v>220</v>
      </c>
    </row>
    <row r="112" spans="1:14" x14ac:dyDescent="0.25">
      <c r="A112" s="83"/>
      <c r="B112" s="84"/>
      <c r="C112" s="85" t="s">
        <v>221</v>
      </c>
      <c r="D112" s="86">
        <f>SUM(D108:D111)</f>
        <v>559466</v>
      </c>
      <c r="E112" s="87"/>
      <c r="F112" s="88">
        <f>SUM(F108:F111)</f>
        <v>128</v>
      </c>
      <c r="G112" s="86">
        <f>SUM(G108:G111)</f>
        <v>1281000</v>
      </c>
      <c r="H112" s="89">
        <v>0.97</v>
      </c>
      <c r="I112" s="99">
        <v>0.95</v>
      </c>
      <c r="J112" s="90">
        <v>31.51</v>
      </c>
      <c r="K112" s="87"/>
      <c r="L112" s="87"/>
      <c r="M112" s="83"/>
      <c r="N112" s="83"/>
    </row>
    <row r="114" spans="1:14" x14ac:dyDescent="0.25">
      <c r="A114" s="8" t="s">
        <v>287</v>
      </c>
    </row>
    <row r="115" spans="1:14" x14ac:dyDescent="0.25">
      <c r="A115" s="58" t="s">
        <v>222</v>
      </c>
      <c r="B115" s="68"/>
      <c r="C115" s="58" t="s">
        <v>223</v>
      </c>
      <c r="D115" s="60">
        <v>33644</v>
      </c>
      <c r="E115" s="61"/>
      <c r="F115" s="62">
        <v>24</v>
      </c>
      <c r="G115" s="60">
        <v>243000</v>
      </c>
      <c r="H115" s="63">
        <v>0.99</v>
      </c>
      <c r="I115" s="64">
        <v>0.88</v>
      </c>
      <c r="J115" s="65">
        <v>20.440000000000001</v>
      </c>
      <c r="K115" s="61"/>
      <c r="L115" s="60">
        <v>16500</v>
      </c>
      <c r="M115" s="58" t="s">
        <v>28</v>
      </c>
      <c r="N115" s="58" t="s">
        <v>224</v>
      </c>
    </row>
    <row r="116" spans="1:14" x14ac:dyDescent="0.25">
      <c r="A116" s="4" t="s">
        <v>225</v>
      </c>
      <c r="C116" s="4" t="s">
        <v>223</v>
      </c>
      <c r="D116" s="39">
        <v>35444</v>
      </c>
      <c r="F116" s="1">
        <v>29</v>
      </c>
      <c r="G116" s="39">
        <v>398000</v>
      </c>
      <c r="H116" s="19">
        <v>0.71</v>
      </c>
      <c r="I116" s="20">
        <v>0.71</v>
      </c>
      <c r="J116" s="23">
        <v>19.04</v>
      </c>
      <c r="L116" s="39">
        <v>58000</v>
      </c>
      <c r="M116" s="4" t="s">
        <v>48</v>
      </c>
      <c r="N116" s="4" t="s">
        <v>226</v>
      </c>
    </row>
    <row r="117" spans="1:14" x14ac:dyDescent="0.25">
      <c r="A117" s="58" t="s">
        <v>227</v>
      </c>
      <c r="B117" s="59" t="s">
        <v>280</v>
      </c>
      <c r="C117" s="58" t="s">
        <v>223</v>
      </c>
      <c r="D117" s="60">
        <v>127186</v>
      </c>
      <c r="E117" s="61"/>
      <c r="F117" s="62">
        <v>35</v>
      </c>
      <c r="G117" s="60">
        <v>315000</v>
      </c>
      <c r="H117" s="63">
        <v>0.88</v>
      </c>
      <c r="I117" s="64">
        <v>0.8</v>
      </c>
      <c r="J117" s="65">
        <v>27.59</v>
      </c>
      <c r="K117" s="61"/>
      <c r="L117" s="61"/>
      <c r="M117" s="66"/>
      <c r="N117" s="58" t="s">
        <v>228</v>
      </c>
    </row>
    <row r="118" spans="1:14" x14ac:dyDescent="0.25">
      <c r="A118" s="4" t="s">
        <v>229</v>
      </c>
      <c r="C118" s="4" t="s">
        <v>223</v>
      </c>
      <c r="D118" s="39">
        <v>19498</v>
      </c>
      <c r="F118" s="1">
        <v>4</v>
      </c>
      <c r="G118" s="39">
        <v>33000</v>
      </c>
      <c r="H118" s="19">
        <v>1</v>
      </c>
      <c r="I118" s="19">
        <v>1</v>
      </c>
      <c r="J118" s="23">
        <v>51.91</v>
      </c>
    </row>
    <row r="119" spans="1:14" x14ac:dyDescent="0.25">
      <c r="A119" s="58" t="s">
        <v>230</v>
      </c>
      <c r="B119" s="68"/>
      <c r="C119" s="58" t="s">
        <v>223</v>
      </c>
      <c r="D119" s="60">
        <v>27004</v>
      </c>
      <c r="E119" s="61"/>
      <c r="F119" s="62">
        <v>7</v>
      </c>
      <c r="G119" s="60">
        <v>80000</v>
      </c>
      <c r="H119" s="63">
        <v>1</v>
      </c>
      <c r="I119" s="64">
        <v>1</v>
      </c>
      <c r="J119" s="65">
        <v>23.62</v>
      </c>
      <c r="K119" s="61"/>
      <c r="L119" s="60">
        <v>54000</v>
      </c>
      <c r="M119" s="58" t="s">
        <v>16</v>
      </c>
      <c r="N119" s="66"/>
    </row>
    <row r="120" spans="1:14" x14ac:dyDescent="0.25">
      <c r="A120" s="4" t="s">
        <v>231</v>
      </c>
      <c r="C120" s="4" t="s">
        <v>223</v>
      </c>
      <c r="D120" s="39">
        <v>27915</v>
      </c>
      <c r="F120" s="1">
        <v>16</v>
      </c>
      <c r="G120" s="39">
        <v>56000</v>
      </c>
      <c r="H120" s="19">
        <v>0.87</v>
      </c>
      <c r="I120" s="19">
        <v>0.82</v>
      </c>
      <c r="J120" s="23">
        <v>33.44</v>
      </c>
    </row>
    <row r="121" spans="1:14" x14ac:dyDescent="0.25">
      <c r="A121" s="83"/>
      <c r="B121" s="84"/>
      <c r="C121" s="85" t="s">
        <v>232</v>
      </c>
      <c r="D121" s="86">
        <f>SUM(D115:D120)</f>
        <v>270691</v>
      </c>
      <c r="E121" s="87"/>
      <c r="F121" s="88">
        <f>SUM(F115:F120)</f>
        <v>115</v>
      </c>
      <c r="G121" s="86">
        <f>SUM(G115:G120)</f>
        <v>1125000</v>
      </c>
      <c r="H121" s="89">
        <v>0.85</v>
      </c>
      <c r="I121" s="89">
        <v>0.8</v>
      </c>
      <c r="J121" s="90">
        <v>24.07</v>
      </c>
      <c r="K121" s="87"/>
      <c r="L121" s="87"/>
      <c r="M121" s="83"/>
      <c r="N121" s="83"/>
    </row>
    <row r="123" spans="1:14" x14ac:dyDescent="0.25">
      <c r="A123" s="8" t="s">
        <v>288</v>
      </c>
    </row>
    <row r="124" spans="1:14" x14ac:dyDescent="0.25">
      <c r="A124" s="58" t="s">
        <v>233</v>
      </c>
      <c r="B124" s="68"/>
      <c r="C124" s="58" t="s">
        <v>234</v>
      </c>
      <c r="D124" s="60">
        <v>36203</v>
      </c>
      <c r="E124" s="61"/>
      <c r="F124" s="62">
        <v>14</v>
      </c>
      <c r="G124" s="60">
        <v>168000</v>
      </c>
      <c r="H124" s="63">
        <v>0.91</v>
      </c>
      <c r="I124" s="63">
        <v>0.91</v>
      </c>
      <c r="J124" s="65">
        <v>23.48</v>
      </c>
      <c r="K124" s="61"/>
      <c r="L124" s="61"/>
      <c r="M124" s="66"/>
      <c r="N124" s="58" t="s">
        <v>235</v>
      </c>
    </row>
    <row r="125" spans="1:14" x14ac:dyDescent="0.25">
      <c r="A125" s="4" t="s">
        <v>236</v>
      </c>
      <c r="C125" s="4" t="s">
        <v>234</v>
      </c>
      <c r="D125" s="39">
        <v>42326</v>
      </c>
      <c r="F125" s="1">
        <v>21</v>
      </c>
      <c r="G125" s="39">
        <v>281000</v>
      </c>
      <c r="H125" s="19">
        <v>0.92</v>
      </c>
      <c r="I125" s="19">
        <v>0.92</v>
      </c>
      <c r="J125" s="23">
        <v>17.13</v>
      </c>
      <c r="N125" s="4" t="s">
        <v>237</v>
      </c>
    </row>
    <row r="126" spans="1:14" x14ac:dyDescent="0.25">
      <c r="A126" s="58" t="s">
        <v>238</v>
      </c>
      <c r="B126" s="68"/>
      <c r="C126" s="58" t="s">
        <v>234</v>
      </c>
      <c r="D126" s="60">
        <v>15365</v>
      </c>
      <c r="E126" s="61"/>
      <c r="F126" s="62">
        <v>11</v>
      </c>
      <c r="G126" s="60">
        <v>139000</v>
      </c>
      <c r="H126" s="63">
        <v>0.96</v>
      </c>
      <c r="I126" s="64">
        <v>0.96</v>
      </c>
      <c r="J126" s="65">
        <v>13.92</v>
      </c>
      <c r="K126" s="61"/>
      <c r="L126" s="60">
        <v>63000</v>
      </c>
      <c r="M126" s="58" t="s">
        <v>239</v>
      </c>
      <c r="N126" s="58" t="s">
        <v>66</v>
      </c>
    </row>
    <row r="127" spans="1:14" x14ac:dyDescent="0.25">
      <c r="A127" s="4" t="s">
        <v>240</v>
      </c>
      <c r="C127" s="4" t="s">
        <v>234</v>
      </c>
      <c r="D127" s="39">
        <v>122167</v>
      </c>
      <c r="F127" s="1">
        <v>17</v>
      </c>
      <c r="G127" s="39">
        <v>211000</v>
      </c>
      <c r="H127" s="19">
        <v>0.93</v>
      </c>
      <c r="I127" s="20">
        <v>0.93</v>
      </c>
      <c r="J127" s="23">
        <v>21.21</v>
      </c>
      <c r="L127" s="39">
        <v>86000</v>
      </c>
      <c r="M127" s="4" t="s">
        <v>241</v>
      </c>
      <c r="N127" s="4" t="s">
        <v>242</v>
      </c>
    </row>
    <row r="128" spans="1:14" x14ac:dyDescent="0.25">
      <c r="A128" s="83"/>
      <c r="B128" s="84"/>
      <c r="C128" s="85" t="s">
        <v>243</v>
      </c>
      <c r="D128" s="86">
        <f>SUM(D124:D127)</f>
        <v>216061</v>
      </c>
      <c r="E128" s="87"/>
      <c r="F128" s="88">
        <f>SUM(F124:F127)</f>
        <v>63</v>
      </c>
      <c r="G128" s="86">
        <f>SUM(G124:G127)</f>
        <v>799000</v>
      </c>
      <c r="H128" s="89">
        <v>0.93</v>
      </c>
      <c r="I128" s="89">
        <v>0.93</v>
      </c>
      <c r="J128" s="90">
        <v>18.940000000000001</v>
      </c>
      <c r="K128" s="87"/>
      <c r="L128" s="87"/>
      <c r="M128" s="83"/>
      <c r="N128" s="83"/>
    </row>
    <row r="130" spans="1:14" x14ac:dyDescent="0.25">
      <c r="A130" s="8" t="s">
        <v>289</v>
      </c>
    </row>
    <row r="131" spans="1:14" x14ac:dyDescent="0.25">
      <c r="A131" s="58" t="s">
        <v>244</v>
      </c>
      <c r="B131" s="68"/>
      <c r="C131" s="58" t="s">
        <v>245</v>
      </c>
      <c r="D131" s="60">
        <v>73320</v>
      </c>
      <c r="E131" s="61"/>
      <c r="F131" s="62">
        <v>40</v>
      </c>
      <c r="G131" s="60">
        <v>497000</v>
      </c>
      <c r="H131" s="63">
        <v>0.96</v>
      </c>
      <c r="I131" s="64">
        <v>0.92</v>
      </c>
      <c r="J131" s="65">
        <v>27.77</v>
      </c>
      <c r="K131" s="61"/>
      <c r="L131" s="60">
        <v>99000</v>
      </c>
      <c r="M131" s="58" t="s">
        <v>246</v>
      </c>
      <c r="N131" s="58" t="s">
        <v>247</v>
      </c>
    </row>
    <row r="132" spans="1:14" x14ac:dyDescent="0.25">
      <c r="A132" s="4" t="s">
        <v>248</v>
      </c>
      <c r="C132" s="4" t="s">
        <v>249</v>
      </c>
      <c r="D132" s="39">
        <v>36302</v>
      </c>
      <c r="F132" s="1">
        <v>22</v>
      </c>
      <c r="G132" s="39">
        <v>264000</v>
      </c>
      <c r="H132" s="19">
        <v>0.82</v>
      </c>
      <c r="I132" s="20">
        <v>0.82</v>
      </c>
      <c r="J132" s="23">
        <v>14.24</v>
      </c>
      <c r="L132" s="39">
        <v>74000</v>
      </c>
      <c r="M132" s="4" t="s">
        <v>206</v>
      </c>
      <c r="N132" s="4" t="s">
        <v>250</v>
      </c>
    </row>
    <row r="133" spans="1:14" x14ac:dyDescent="0.25">
      <c r="A133" s="58" t="s">
        <v>251</v>
      </c>
      <c r="B133" s="59" t="s">
        <v>278</v>
      </c>
      <c r="C133" s="58" t="s">
        <v>252</v>
      </c>
      <c r="D133" s="60">
        <v>180038</v>
      </c>
      <c r="E133" s="61"/>
      <c r="F133" s="62">
        <v>41</v>
      </c>
      <c r="G133" s="60">
        <v>642000</v>
      </c>
      <c r="H133" s="63">
        <v>0.89</v>
      </c>
      <c r="I133" s="64">
        <v>0.89</v>
      </c>
      <c r="J133" s="65">
        <v>18.14</v>
      </c>
      <c r="K133" s="61"/>
      <c r="L133" s="82">
        <v>82000</v>
      </c>
      <c r="M133" s="100" t="s">
        <v>253</v>
      </c>
      <c r="N133" s="101" t="s">
        <v>254</v>
      </c>
    </row>
    <row r="134" spans="1:14" x14ac:dyDescent="0.25">
      <c r="A134" s="4" t="s">
        <v>255</v>
      </c>
      <c r="C134" s="4" t="s">
        <v>256</v>
      </c>
      <c r="D134" s="39">
        <v>20706</v>
      </c>
      <c r="F134" s="1">
        <v>20</v>
      </c>
      <c r="G134" s="39">
        <v>215000</v>
      </c>
      <c r="H134" s="19">
        <v>1</v>
      </c>
      <c r="I134" s="20">
        <v>1</v>
      </c>
      <c r="J134" s="23">
        <v>12.82</v>
      </c>
      <c r="L134" s="39">
        <v>69000</v>
      </c>
      <c r="M134" s="4" t="s">
        <v>257</v>
      </c>
      <c r="N134" s="4" t="s">
        <v>258</v>
      </c>
    </row>
    <row r="135" spans="1:14" x14ac:dyDescent="0.25">
      <c r="A135" s="58" t="s">
        <v>259</v>
      </c>
      <c r="B135" s="59" t="s">
        <v>278</v>
      </c>
      <c r="C135" s="58" t="s">
        <v>252</v>
      </c>
      <c r="D135" s="60">
        <v>85649</v>
      </c>
      <c r="E135" s="61"/>
      <c r="F135" s="62">
        <v>18</v>
      </c>
      <c r="G135" s="60">
        <v>305000</v>
      </c>
      <c r="H135" s="63">
        <v>0.9</v>
      </c>
      <c r="I135" s="64">
        <v>0.87</v>
      </c>
      <c r="J135" s="65">
        <v>33.869999999999997</v>
      </c>
      <c r="K135" s="61"/>
      <c r="L135" s="61"/>
      <c r="M135" s="66"/>
      <c r="N135" s="101" t="s">
        <v>260</v>
      </c>
    </row>
    <row r="136" spans="1:14" x14ac:dyDescent="0.25">
      <c r="A136" s="4" t="s">
        <v>261</v>
      </c>
      <c r="B136" s="57" t="s">
        <v>282</v>
      </c>
      <c r="C136" s="4" t="s">
        <v>262</v>
      </c>
      <c r="D136" s="39">
        <v>13631</v>
      </c>
      <c r="E136" s="39">
        <v>5584</v>
      </c>
      <c r="F136" s="1">
        <v>11</v>
      </c>
      <c r="G136" s="39">
        <v>126000</v>
      </c>
      <c r="H136" s="19">
        <v>0.99</v>
      </c>
      <c r="I136" s="20">
        <v>0.99</v>
      </c>
      <c r="J136" s="23">
        <v>19.010000000000002</v>
      </c>
      <c r="L136" s="39">
        <v>75000</v>
      </c>
      <c r="M136" s="4" t="s">
        <v>16</v>
      </c>
      <c r="N136" s="4" t="s">
        <v>263</v>
      </c>
    </row>
    <row r="137" spans="1:14" x14ac:dyDescent="0.25">
      <c r="A137" s="58" t="s">
        <v>264</v>
      </c>
      <c r="B137" s="68"/>
      <c r="C137" s="58" t="s">
        <v>245</v>
      </c>
      <c r="D137" s="60">
        <v>40701</v>
      </c>
      <c r="E137" s="61"/>
      <c r="F137" s="62">
        <v>15</v>
      </c>
      <c r="G137" s="60">
        <v>169000</v>
      </c>
      <c r="H137" s="63">
        <v>1</v>
      </c>
      <c r="I137" s="64">
        <v>1</v>
      </c>
      <c r="J137" s="65">
        <v>20.350000000000001</v>
      </c>
      <c r="K137" s="61"/>
      <c r="L137" s="60">
        <v>32000</v>
      </c>
      <c r="M137" s="58" t="s">
        <v>265</v>
      </c>
      <c r="N137" s="58" t="s">
        <v>266</v>
      </c>
    </row>
    <row r="138" spans="1:14" x14ac:dyDescent="0.25">
      <c r="A138" s="4" t="s">
        <v>267</v>
      </c>
      <c r="C138" s="4" t="s">
        <v>268</v>
      </c>
      <c r="D138" s="102">
        <v>106021</v>
      </c>
      <c r="F138" s="103">
        <v>37</v>
      </c>
      <c r="G138" s="102">
        <v>463000</v>
      </c>
      <c r="H138" s="104">
        <v>0.96</v>
      </c>
      <c r="I138" s="20">
        <v>0.96</v>
      </c>
      <c r="J138" s="23">
        <v>21.85</v>
      </c>
      <c r="L138" s="39">
        <v>66000</v>
      </c>
      <c r="M138" s="4" t="s">
        <v>257</v>
      </c>
      <c r="N138" s="4" t="s">
        <v>269</v>
      </c>
    </row>
    <row r="139" spans="1:14" x14ac:dyDescent="0.25">
      <c r="A139" s="83"/>
      <c r="B139" s="84"/>
      <c r="C139" s="85" t="s">
        <v>270</v>
      </c>
      <c r="D139" s="86">
        <f>SUM(D131:D138)</f>
        <v>556368</v>
      </c>
      <c r="E139" s="105"/>
      <c r="F139" s="88">
        <f>SUM(F131:F138)</f>
        <v>204</v>
      </c>
      <c r="G139" s="86">
        <f>SUM(G131:G138)</f>
        <v>2681000</v>
      </c>
      <c r="H139" s="89">
        <v>0.93</v>
      </c>
      <c r="I139" s="99">
        <v>0.92</v>
      </c>
      <c r="J139" s="90">
        <v>21.67</v>
      </c>
      <c r="K139" s="87"/>
      <c r="L139" s="87"/>
      <c r="M139" s="83"/>
      <c r="N139" s="83"/>
    </row>
    <row r="141" spans="1:14" ht="14.4" thickBot="1" x14ac:dyDescent="0.3">
      <c r="A141" s="108" t="s">
        <v>271</v>
      </c>
      <c r="B141" s="109"/>
      <c r="C141" s="110"/>
      <c r="D141" s="117">
        <f>D139+D128+D121+D112+D92+D105+D82+D64+D33</f>
        <v>10306219</v>
      </c>
      <c r="E141" s="117">
        <f>SUM(E9:E140)</f>
        <v>389977</v>
      </c>
      <c r="F141" s="111">
        <f>F139+F128+F121+F112+F92+F105+F82+F64+F33</f>
        <v>2054</v>
      </c>
      <c r="G141" s="111">
        <f>G139+G128+G121+G112+G92+G105+G82+G64+G33</f>
        <v>25877000</v>
      </c>
      <c r="H141" s="112">
        <v>0.94</v>
      </c>
      <c r="I141" s="112">
        <v>0.93</v>
      </c>
      <c r="J141" s="116">
        <v>30.36</v>
      </c>
      <c r="K141" s="113">
        <f>SUM(K9:K140)</f>
        <v>3039</v>
      </c>
      <c r="L141" s="114"/>
      <c r="M141" s="115"/>
      <c r="N141" s="115"/>
    </row>
    <row r="142" spans="1:14" ht="14.4" thickTop="1" x14ac:dyDescent="0.25">
      <c r="D142" s="102"/>
      <c r="E142" s="102"/>
      <c r="F142" s="106"/>
      <c r="G142" s="102"/>
      <c r="H142" s="107"/>
    </row>
    <row r="143" spans="1:14" x14ac:dyDescent="0.25">
      <c r="D143" s="39"/>
    </row>
    <row r="144" spans="1:14" x14ac:dyDescent="0.25">
      <c r="D144" s="39"/>
    </row>
    <row r="145" spans="4:4" x14ac:dyDescent="0.25">
      <c r="D145" s="39"/>
    </row>
    <row r="147" spans="4:4" x14ac:dyDescent="0.25">
      <c r="D147" s="39"/>
    </row>
  </sheetData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REStatus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Danielle Okun </cp:lastModifiedBy>
  <cp:revision>2</cp:revision>
  <dcterms:created xsi:type="dcterms:W3CDTF">2023-02-08T18:43:22Z</dcterms:created>
  <dcterms:modified xsi:type="dcterms:W3CDTF">2023-02-08T18:43:22Z</dcterms:modified>
</cp:coreProperties>
</file>