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defaultThemeVersion="166925"/>
  <mc:AlternateContent xmlns:mc="http://schemas.openxmlformats.org/markup-compatibility/2006">
    <mc:Choice Requires="x15">
      <x15ac:absPath xmlns:x15ac="http://schemas.microsoft.com/office/spreadsheetml/2010/11/ac" url="N:\ACCT\MUTUAL\2021\4Q21\8-K\"/>
    </mc:Choice>
  </mc:AlternateContent>
  <xr:revisionPtr revIDLastSave="0" documentId="8_{449958C9-D6D4-4F1C-B818-7A7F1E095C55}" xr6:coauthVersionLast="47" xr6:coauthVersionMax="47" xr10:uidLastSave="{00000000-0000-0000-0000-000000000000}"/>
  <bookViews>
    <workbookView xWindow="-120" yWindow="-120" windowWidth="29040" windowHeight="15840" tabRatio="500" xr2:uid="{00000000-000D-0000-FFFF-FFFF00000000}"/>
  </bookViews>
  <sheets>
    <sheet name="Real Estate 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3" i="1" l="1"/>
  <c r="G143" i="1"/>
  <c r="F143" i="1"/>
  <c r="D143" i="1"/>
  <c r="E143" i="1"/>
  <c r="D141" i="1"/>
  <c r="D130" i="1"/>
  <c r="D123" i="1"/>
  <c r="D117" i="1"/>
  <c r="D107" i="1"/>
  <c r="D97" i="1"/>
  <c r="D84" i="1"/>
  <c r="D66" i="1"/>
  <c r="D34" i="1"/>
</calcChain>
</file>

<file path=xl/sharedStrings.xml><?xml version="1.0" encoding="utf-8"?>
<sst xmlns="http://schemas.openxmlformats.org/spreadsheetml/2006/main" count="475" uniqueCount="331">
  <si>
    <t>Federal Realty Investment Trust</t>
  </si>
  <si>
    <t xml:space="preserve">Real Estate Status Report </t>
  </si>
  <si>
    <t>Property Name</t>
  </si>
  <si>
    <t>MSA Description</t>
  </si>
  <si>
    <t xml:space="preserve"> Real Estate at Cost (1) </t>
  </si>
  <si>
    <t>Mortgage/Finance Lease Liabilities (2)</t>
  </si>
  <si>
    <t>Acreage</t>
  </si>
  <si>
    <t>GLA (3)</t>
  </si>
  <si>
    <t>% Leased (3)</t>
  </si>
  <si>
    <t>% Occupied (3)</t>
  </si>
  <si>
    <t>Grocery Anchor</t>
  </si>
  <si>
    <t>Other Retail Tenants</t>
  </si>
  <si>
    <t xml:space="preserve"> (in thousands) </t>
  </si>
  <si>
    <t>Azalea</t>
  </si>
  <si>
    <t>(5)</t>
  </si>
  <si>
    <t>Los Angeles-Long Beach-Anaheim, CA</t>
  </si>
  <si>
    <t>Marshalls / Ross Dress for Less / Ulta / Michaels</t>
  </si>
  <si>
    <t>Bell Gardens</t>
  </si>
  <si>
    <t>67,000</t>
  </si>
  <si>
    <t>Food 4 Less</t>
  </si>
  <si>
    <t>Marshalls / Ross Dress for Less / Bob's Discount Furniture</t>
  </si>
  <si>
    <t>Colorado Blvd</t>
  </si>
  <si>
    <t>Banana Republic / True Food Kitchen</t>
  </si>
  <si>
    <t>Crow Canyon Commons</t>
  </si>
  <si>
    <t>San Francisco-Oakland-Hayward, CA</t>
  </si>
  <si>
    <t>Sprouts</t>
  </si>
  <si>
    <t>Total Wine &amp; More / Rite Aid</t>
  </si>
  <si>
    <t>East Bay Bridge</t>
  </si>
  <si>
    <t>59,000</t>
  </si>
  <si>
    <t>Pak-N-Save</t>
  </si>
  <si>
    <t>Home Depot / Target / Nordstrom Rack</t>
  </si>
  <si>
    <t>Escondido Promenade</t>
  </si>
  <si>
    <t>San Diego-Carlsbad, CA</t>
  </si>
  <si>
    <t>TJ Maxx / Dick’s Sporting Goods / Ross Dress For Less / Bob's Discount Furniture</t>
  </si>
  <si>
    <t>Fourth Street</t>
  </si>
  <si>
    <t>CB2</t>
  </si>
  <si>
    <t>Freedom Plaza</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</si>
  <si>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</si>
  <si>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</si>
  <si>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</si>
  <si>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</si>
  <si>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</si>
  <si>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</si>
  <si>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</si>
  <si>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</si>
  <si>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</si>
  <si>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(6)</t>
  </si>
  <si>
    <t xml:space="preserve">San Jose-Sunnyvale-Santa Clara, CA </t>
  </si>
  <si>
    <t>31,000</t>
  </si>
  <si>
    <t>Lunardi's</t>
  </si>
  <si>
    <t>CVS</t>
  </si>
  <si>
    <t>Old Town Center</t>
  </si>
  <si>
    <t>Anthropologie / Sephora / Teleferic Barcelona</t>
  </si>
  <si>
    <t>Olivo at Mission Hills</t>
  </si>
  <si>
    <t>Target / 24 Hour Fitness / Ross Dress For Less</t>
  </si>
  <si>
    <t>Plaza Del Sol</t>
  </si>
  <si>
    <t>Marshalls</t>
  </si>
  <si>
    <t>Plaza El Segundo / The Point</t>
  </si>
  <si>
    <t>66,000</t>
  </si>
  <si>
    <t>Whole Foods</t>
  </si>
  <si>
    <t>Nordstrom Rack / HomeGoods / Dick's Sporting Goods / Multiple Restaurants</t>
  </si>
  <si>
    <t>San Antonio Center</t>
  </si>
  <si>
    <t>14000</t>
  </si>
  <si>
    <t>Trader Joe's</t>
  </si>
  <si>
    <t>Walmart / 24 Hour Fitness</t>
  </si>
  <si>
    <t>Santana Row</t>
  </si>
  <si>
    <t>Crate &amp; Barrel / H&amp;M / Best Buy / Multiple Restaurants</t>
  </si>
  <si>
    <t>Sylmar Towne Center</t>
  </si>
  <si>
    <t>Third Street Promenade</t>
  </si>
  <si>
    <t>adidas / Madewell / Patagonia / Multiple Restaurants</t>
  </si>
  <si>
    <t>Westgate Center</t>
  </si>
  <si>
    <t>Target / Nordstrom Rack / Nike Factory / TJ Maxx</t>
  </si>
  <si>
    <t>Total California</t>
  </si>
  <si>
    <t>Barcroft Plaza</t>
  </si>
  <si>
    <t>Washington-Arlington-Alexandria, DC-VA-MD-WV</t>
  </si>
  <si>
    <t>46,000</t>
  </si>
  <si>
    <t>Harris Teeter</t>
  </si>
  <si>
    <t>Bethesda Row</t>
  </si>
  <si>
    <t>40,000</t>
  </si>
  <si>
    <t>Giant Food</t>
  </si>
  <si>
    <t>Apple / Equinox / Anthropologie / Multiple Restaurants</t>
  </si>
  <si>
    <t>Birch &amp; Broad</t>
  </si>
  <si>
    <t>51,000</t>
  </si>
  <si>
    <t>CVS / Staples</t>
  </si>
  <si>
    <t xml:space="preserve">Chesterbrook </t>
  </si>
  <si>
    <t>35,000</t>
  </si>
  <si>
    <t>Safeway</t>
  </si>
  <si>
    <t>Walgreens / Starbucks</t>
  </si>
  <si>
    <t>Congressional Plaza</t>
  </si>
  <si>
    <t>The Fresh Market</t>
  </si>
  <si>
    <t>Buy Buy Baby / Ulta / Barnes &amp; Noble / Container Store</t>
  </si>
  <si>
    <t>Courthouse Center</t>
  </si>
  <si>
    <t>Fairfax Junction</t>
  </si>
  <si>
    <t>Aldi</t>
  </si>
  <si>
    <t>CVS / Planet Fitness</t>
  </si>
  <si>
    <t>Federal Plaza</t>
  </si>
  <si>
    <t>TJ Maxx / Micro Center / Ross Dress For Less</t>
  </si>
  <si>
    <t>Friendship Center</t>
  </si>
  <si>
    <t>Marshalls / DSW / Maggiano's</t>
  </si>
  <si>
    <t>Gaithersburg Square</t>
  </si>
  <si>
    <t>Marshalls / Ross Dress For Less / Ashley Furniture HomeStore / CVS</t>
  </si>
  <si>
    <t>Graham Park Plaza</t>
  </si>
  <si>
    <t>58,000</t>
  </si>
  <si>
    <t>Idylwood Plaza</t>
  </si>
  <si>
    <t>30,000</t>
  </si>
  <si>
    <t>Laurel</t>
  </si>
  <si>
    <t>Marshalls / L.A. Fitness / HomeGoods</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</si>
  <si>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</si>
  <si>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</si>
  <si>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</si>
  <si>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</si>
  <si>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</si>
  <si>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</si>
  <si>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</si>
  <si>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</si>
  <si>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Micro Center / CVS / Michaels</t>
  </si>
  <si>
    <t>Pentagon Row</t>
  </si>
  <si>
    <t>45,000</t>
  </si>
  <si>
    <t xml:space="preserve">Harris Teeter </t>
  </si>
  <si>
    <t>TJ Maxx / DSW / Ulta</t>
  </si>
  <si>
    <t>Pike &amp; Rose</t>
  </si>
  <si>
    <t>(7)</t>
  </si>
  <si>
    <t>Porsche / Uniqlo / REI / H&amp;M / L.L. Bean / Multiple Restaurants</t>
  </si>
  <si>
    <t>Pike 7 Plaza</t>
  </si>
  <si>
    <t>TJ Maxx / DSW / Crunch Fitness / Staples</t>
  </si>
  <si>
    <t>Plaza del Mercado</t>
  </si>
  <si>
    <t>CVS / L.A. Fitness</t>
  </si>
  <si>
    <t>Quince Orchard</t>
  </si>
  <si>
    <t>19,000</t>
  </si>
  <si>
    <t>HomeGoods / L.A. Fitness / Staples</t>
  </si>
  <si>
    <t>Rockville Town Square</t>
  </si>
  <si>
    <t>(8)</t>
  </si>
  <si>
    <t>25,000</t>
  </si>
  <si>
    <t>Dawson's Market</t>
  </si>
  <si>
    <t>CVS / Gold's Gym / Multiple Restaurants</t>
  </si>
  <si>
    <t>Rollingwood Apartments</t>
  </si>
  <si>
    <t>N/A</t>
  </si>
  <si>
    <t xml:space="preserve"> N/A </t>
  </si>
  <si>
    <t>Tower Shopping Center</t>
  </si>
  <si>
    <t>26,000</t>
  </si>
  <si>
    <t>L.A. Mart</t>
  </si>
  <si>
    <t>Talbots / Total Wine &amp; More</t>
  </si>
  <si>
    <t>Twinbrooke Shopping Centre</t>
  </si>
  <si>
    <t>Walgreens</t>
  </si>
  <si>
    <t>Tyson's Station</t>
  </si>
  <si>
    <t>15,000</t>
  </si>
  <si>
    <t>Village at Shirlington</t>
  </si>
  <si>
    <t>CVS / AMC / Carlyle Grand Café</t>
  </si>
  <si>
    <t>Wildwood Shopping Center</t>
  </si>
  <si>
    <t>Balducci's</t>
  </si>
  <si>
    <t>CVS / Multiple Restaurants</t>
  </si>
  <si>
    <t>Total Washington Metropolitan Area</t>
  </si>
  <si>
    <t>Brick Plaza</t>
  </si>
  <si>
    <t>New York-Newark-Jersey City, NY-NJ-PA</t>
  </si>
  <si>
    <t>14,000</t>
  </si>
  <si>
    <t>AMC / HomeGoods / Ulta / Burlington</t>
  </si>
  <si>
    <t>Brook 35</t>
  </si>
  <si>
    <t>(5) (6)</t>
  </si>
  <si>
    <t>Banana Republic / Gap / Williams-Sonoma</t>
  </si>
  <si>
    <t>Darien Commons</t>
  </si>
  <si>
    <t>Bridgeport-Stamford-Norwalk, CT</t>
  </si>
  <si>
    <t>Equinox / Walgreens</t>
  </si>
  <si>
    <t>Fresh Meadows</t>
  </si>
  <si>
    <t>Island of Gold</t>
  </si>
  <si>
    <t>AMC / Kohl's / Michaels</t>
  </si>
  <si>
    <t>Georgetowne Shopping Center</t>
  </si>
  <si>
    <t>43,000</t>
  </si>
  <si>
    <t>Foodway</t>
  </si>
  <si>
    <t>Five Below / IHOP</t>
  </si>
  <si>
    <t>Greenlawn Plaza</t>
  </si>
  <si>
    <t>Greenlawn Farms</t>
  </si>
  <si>
    <t>Tuesday Morning / Planet Fitness</t>
  </si>
  <si>
    <t>Greenwich Avenue</t>
  </si>
  <si>
    <t>Saks Fifth Avenue</t>
  </si>
  <si>
    <t>Hauppauge</t>
  </si>
  <si>
    <t>Shop Rite</t>
  </si>
  <si>
    <t>Hoboken</t>
  </si>
  <si>
    <t>(5) (10)</t>
  </si>
  <si>
    <t>CVS / New York Sports Club / Sephora / Multiple Restaurants</t>
  </si>
  <si>
    <t>Huntington</t>
  </si>
  <si>
    <t>Petsmart / Michaels / Ulta</t>
  </si>
  <si>
    <t>Huntington Square</t>
  </si>
  <si>
    <t>Barnes &amp; Noble</t>
  </si>
  <si>
    <t>Melville Mall</t>
  </si>
  <si>
    <t>Uncle Giuseppe's Marketplace</t>
  </si>
  <si>
    <t>Marshalls / Dick's Sporting Goods / Field &amp; Stream / Macy's Backstage</t>
  </si>
  <si>
    <t>Mercer Mall</t>
  </si>
  <si>
    <t>Trenton, NJ</t>
  </si>
  <si>
    <t>Ferguson Bath, Kitchen, &amp; Lighting / Ross Dress For Less / Nordstrom Rack / REI / Tesla</t>
  </si>
  <si>
    <t>The Grove at Shrewsbury</t>
  </si>
  <si>
    <t>Lululemon / Anthropologie / Pottery Barn / Williams-Sonoma</t>
  </si>
  <si>
    <t>Troy</t>
  </si>
  <si>
    <t>Target / L.A. Fitness / Michaels</t>
  </si>
  <si>
    <t>Total NY Metro/New Jersey</t>
  </si>
  <si>
    <t>Andorra</t>
  </si>
  <si>
    <t>Philadelphia-Camden-Wilmington, PA-NJ-DE-MD</t>
  </si>
  <si>
    <t>24,000</t>
  </si>
  <si>
    <t>Acme Markets</t>
  </si>
  <si>
    <t>TJ Maxx / Kohl's / L.A. Fitness / Five Below</t>
  </si>
  <si>
    <t>Bala Cynwyd</t>
  </si>
  <si>
    <t>Michaels / L.A. Fitness</t>
  </si>
  <si>
    <t>Ellisburg</t>
  </si>
  <si>
    <t>47,000</t>
  </si>
  <si>
    <t xml:space="preserve">Buy Buy Baby </t>
  </si>
  <si>
    <t>Flourtown</t>
  </si>
  <si>
    <t>75,000</t>
  </si>
  <si>
    <t>Movie Tavern</t>
  </si>
  <si>
    <t>Langhorne Square</t>
  </si>
  <si>
    <t>Redner's Warehouse Markets</t>
  </si>
  <si>
    <t>Marshalls / Planet Fitness</t>
  </si>
  <si>
    <t>Lawrence Park</t>
  </si>
  <si>
    <t>53,000</t>
  </si>
  <si>
    <t>TJ Maxx / HomeGoods / Barnes &amp; Noble</t>
  </si>
  <si>
    <t>Northeast</t>
  </si>
  <si>
    <t>Marshalls / Ulta / Skechers / Crunch Fitness</t>
  </si>
  <si>
    <t>Town Center of New Britain</t>
  </si>
  <si>
    <t>36,000</t>
  </si>
  <si>
    <t>Rite Aid / Dollar Tree</t>
  </si>
  <si>
    <t>Willow Grove</t>
  </si>
  <si>
    <t>Marshalls / Five Below</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</si>
  <si>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</si>
  <si>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</si>
  <si>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</si>
  <si>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</si>
  <si>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</si>
  <si>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</si>
  <si>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</si>
  <si>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</si>
  <si>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</si>
  <si>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</si>
  <si>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</si>
  <si>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</si>
  <si>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80,000</t>
  </si>
  <si>
    <t>Star Market</t>
  </si>
  <si>
    <t>Planet Fitness</t>
  </si>
  <si>
    <t>Linden Square</t>
  </si>
  <si>
    <t>50,000</t>
  </si>
  <si>
    <t>North Dartmouth</t>
  </si>
  <si>
    <t>Providence-Warwick, RI-MA</t>
  </si>
  <si>
    <t>48,000</t>
  </si>
  <si>
    <t>Stop &amp; Shop</t>
  </si>
  <si>
    <t>Queen Anne Plaza</t>
  </si>
  <si>
    <t>Big Y Foods</t>
  </si>
  <si>
    <t>TJ Maxx / HomeGoods</t>
  </si>
  <si>
    <t xml:space="preserve">Total New England </t>
  </si>
  <si>
    <t>Governor Plaza</t>
  </si>
  <si>
    <t>Baltimore-Columbia-Towson, MD</t>
  </si>
  <si>
    <t>Dick's Sporting Goods</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</si>
  <si>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</si>
  <si>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</si>
  <si>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</si>
  <si>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</si>
  <si>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</si>
  <si>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</si>
  <si>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</si>
  <si>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</si>
  <si>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</si>
  <si>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CocoWalk</t>
  </si>
  <si>
    <t>(5) (9)</t>
  </si>
  <si>
    <t>Miami-Fort Lauderdale-West Palm Beach, FL</t>
  </si>
  <si>
    <t>Cinepolis Theaters / Youfit Health Club / Multiple Restaurants</t>
  </si>
  <si>
    <t>Del Mar Village</t>
  </si>
  <si>
    <t>44,000</t>
  </si>
  <si>
    <t>Winn Dixie</t>
  </si>
  <si>
    <t>Tower Shops</t>
  </si>
  <si>
    <t>TJ Maxx / Ross Dress For Less / Best Buy / Ulta</t>
  </si>
  <si>
    <t>Total South Florida</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</si>
  <si>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</si>
  <si>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</si>
  <si>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</si>
  <si>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</si>
  <si>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</si>
  <si>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</si>
  <si>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</si>
  <si>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</si>
  <si>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</si>
  <si>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</si>
  <si>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</si>
  <si>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</si>
  <si>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</si>
  <si>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99,000</t>
  </si>
  <si>
    <t>Harris Teeter / Kroger</t>
  </si>
  <si>
    <t>Anthropologie / Nike / Bed, Bath &amp; Beyond / Old Navy</t>
  </si>
  <si>
    <t>Bristol Plaza</t>
  </si>
  <si>
    <t>Hartford-West Hartford-East Hartford, CT</t>
  </si>
  <si>
    <t>74,000</t>
  </si>
  <si>
    <t>TJ Maxx / Burlington</t>
  </si>
  <si>
    <t>Camelback Colonnade</t>
  </si>
  <si>
    <t>Phoenix-Mesa-Chandler, AZ</t>
  </si>
  <si>
    <t>Fry's Food &amp; Drug</t>
  </si>
  <si>
    <t>Floor &amp; Décor / Marshalls / Nordstrom Last Chance / Best Buy</t>
  </si>
  <si>
    <t>Gratiot Plaza</t>
  </si>
  <si>
    <t>Detroit-Warren-Dearborn, MI</t>
  </si>
  <si>
    <t>69,000</t>
  </si>
  <si>
    <t>Kroger</t>
  </si>
  <si>
    <t>Bed, Bath &amp; Beyond / Best Buy / DSW</t>
  </si>
  <si>
    <t>Hilton Village</t>
  </si>
  <si>
    <t>CVS / Houston's</t>
  </si>
  <si>
    <t>Lancaster</t>
  </si>
  <si>
    <t>Lancaster, PA</t>
  </si>
  <si>
    <t>29th Place</t>
  </si>
  <si>
    <t>Lidl</t>
  </si>
  <si>
    <t>HomeGoods / DSW / Staples</t>
  </si>
  <si>
    <t>Willow Lawn</t>
  </si>
  <si>
    <t>Richmond, VA</t>
  </si>
  <si>
    <t>Old Navy / Ross Dress For Less / Gold's Gym / Dick's Sporting Goods</t>
  </si>
  <si>
    <t>Total Other</t>
  </si>
  <si>
    <t>Grand Total</t>
  </si>
  <si>
    <t>Notes:</t>
  </si>
  <si>
    <t>Average Rent PSF (4)</t>
  </si>
  <si>
    <t>Residential Units</t>
  </si>
  <si>
    <t xml:space="preserve"> Grocery Anchor GLA </t>
  </si>
  <si>
    <t>California</t>
  </si>
  <si>
    <t>Washington Metropolitan Area</t>
  </si>
  <si>
    <t>NY Metro/New Jersey</t>
  </si>
  <si>
    <t>Philadelphia Metropolitan Area</t>
  </si>
  <si>
    <t>New England</t>
  </si>
  <si>
    <t>Baltimore</t>
  </si>
  <si>
    <t>South Florida</t>
  </si>
  <si>
    <t>Chicago</t>
  </si>
  <si>
    <t>Other</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</si>
  <si>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</si>
  <si>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</si>
  <si>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</si>
  <si>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(4) Calculated as the aggregate, annualized in-place contractual (defined as cash basis excluding rent abatements) minimum rent for all occupied spaces divided by the aggregate GLA of all occupied spaces.</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</si>
  <si>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</si>
  <si>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</si>
  <si>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Portion of property is currently under development. See further discussion in the Assembly Row and Pike &amp; Rose schedules.</t>
  </si>
  <si>
    <t>(8) All or a portion of the property is subject to finance lease liabilities.</t>
  </si>
  <si>
    <t>(9) This property includes interests in four buildings in addition to our initial acquisition.</t>
  </si>
  <si>
    <t>(10) This property includes 39 buildings primarily along Washington Street and 14th Street in Hoboken, New Jersey.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</si>
</sst>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quot;-&quot;#0;#0;_(@_)"/>
    <numFmt numFmtId="165" formatCode="mmmm\ d\,\ yyyy"/>
    <numFmt numFmtId="167" formatCode="#0.#######################;&quot;-&quot;#0.#######################;#0.#######################;_(@_)"/>
    <numFmt numFmtId="169" formatCode="* #,##0,;* \(#,##0,\);* &quot;-&quot;;_(@_)"/>
    <numFmt numFmtId="170" formatCode="* #,##0;* \(#,##0\);* &quot;-&quot;;_(@_)"/>
    <numFmt numFmtId="171" formatCode="#0_)%;\(#0\)%;&quot;-&quot;_)\%;_(@_)"/>
    <numFmt numFmtId="172" formatCode="&quot;$&quot;* #,##0.00_);&quot;$&quot;* \(#,##0.00\);&quot;$&quot;* &quot;-&quot;_);_(@_)"/>
    <numFmt numFmtId="173" formatCode="#,##0_)%;\(#,##0\)%;&quot;-&quot;_)\%;_(@_)"/>
    <numFmt numFmtId="174" formatCode="* #,##0.00;* \(#,##0.00\);* &quot;-&quot;;_(@_)"/>
    <numFmt numFmtId="177" formatCode="#0.00;&quot;-&quot;#0.00;#0.00;_(@_)"/>
    <numFmt numFmtId="180" formatCode="[$-409]mmmm\ d\,\ yyyy;@"/>
    <numFmt numFmtId="182" formatCode="_(* #,##0_);_(* \(#,##0\);_(* &quot;-&quot;??_);_(@_)"/>
  </numFmts>
  <fonts count="10"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sz val="10"/>
      <name val="Arial"/>
    </font>
    <font>
      <sz val="10"/>
      <color rgb="FF000000"/>
      <name val="Calibri"/>
      <family val="2"/>
      <scheme val="minor"/>
    </font>
    <font>
      <sz val="10"/>
      <name val="Calibri"/>
      <family val="2"/>
      <scheme val="minor"/>
    </font>
    <font>
      <b/>
      <sz val="10"/>
      <color rgb="FF000000"/>
      <name val="Calibri"/>
      <family val="2"/>
      <scheme val="minor"/>
    </font>
    <font>
      <u/>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5" fillId="0" borderId="0" applyFont="0" applyFill="0" applyBorder="0" applyAlignment="0" applyProtection="0"/>
    <xf numFmtId="9" fontId="5" fillId="0" borderId="0" applyFont="0" applyFill="0" applyBorder="0" applyAlignment="0" applyProtection="0"/>
  </cellStyleXfs>
  <cellXfs count="106">
    <xf numFmtId="0" fontId="0" fillId="0" borderId="0" xfId="0"/>
    <xf numFmtId="0" fontId="7" fillId="0" borderId="0" xfId="0" applyFont="1" applyFill="1" applyAlignment="1">
      <alignment vertical="top"/>
    </xf>
    <xf numFmtId="0" fontId="7" fillId="0" borderId="0" xfId="0" applyFont="1" applyFill="1" applyAlignment="1">
      <alignment horizontal="left" vertical="top"/>
    </xf>
    <xf numFmtId="0" fontId="6" fillId="0" borderId="0" xfId="0"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0" applyFont="1" applyFill="1" applyAlignment="1">
      <alignment horizontal="right" vertical="top"/>
    </xf>
    <xf numFmtId="0" fontId="6" fillId="0" borderId="0" xfId="0" applyFont="1" applyFill="1" applyAlignment="1">
      <alignment vertical="top"/>
    </xf>
    <xf numFmtId="0" fontId="6" fillId="0" borderId="0" xfId="0" applyFont="1" applyFill="1" applyAlignment="1">
      <alignment horizontal="center" vertical="top"/>
    </xf>
    <xf numFmtId="169" fontId="6" fillId="0" borderId="0" xfId="0" applyNumberFormat="1" applyFont="1" applyFill="1" applyAlignment="1">
      <alignment vertical="top"/>
    </xf>
    <xf numFmtId="170" fontId="6" fillId="0" borderId="0" xfId="0" applyNumberFormat="1" applyFont="1" applyFill="1" applyAlignment="1">
      <alignment vertical="top"/>
    </xf>
    <xf numFmtId="171" fontId="6" fillId="0" borderId="0" xfId="0" applyNumberFormat="1" applyFont="1" applyFill="1" applyAlignment="1">
      <alignment horizontal="right" vertical="top"/>
    </xf>
    <xf numFmtId="173" fontId="6" fillId="0" borderId="0" xfId="0" applyNumberFormat="1" applyFont="1" applyFill="1" applyAlignment="1">
      <alignment horizontal="right" vertical="top"/>
    </xf>
    <xf numFmtId="174" fontId="6" fillId="0" borderId="0" xfId="0" applyNumberFormat="1" applyFont="1" applyFill="1" applyAlignment="1">
      <alignment vertical="top"/>
    </xf>
    <xf numFmtId="164" fontId="6" fillId="0" borderId="0" xfId="0" applyNumberFormat="1" applyFont="1" applyFill="1" applyAlignment="1">
      <alignment vertical="top"/>
    </xf>
    <xf numFmtId="171" fontId="6" fillId="0" borderId="0" xfId="0" applyNumberFormat="1" applyFont="1" applyFill="1" applyAlignment="1">
      <alignment vertical="top"/>
    </xf>
    <xf numFmtId="167" fontId="6" fillId="0" borderId="0" xfId="0" applyNumberFormat="1" applyFont="1" applyFill="1" applyAlignment="1">
      <alignment vertical="top"/>
    </xf>
    <xf numFmtId="165" fontId="6" fillId="0" borderId="0" xfId="0" applyNumberFormat="1" applyFont="1" applyFill="1" applyAlignment="1">
      <alignment horizontal="center" vertical="top"/>
    </xf>
    <xf numFmtId="0" fontId="6" fillId="0" borderId="0" xfId="1" applyFont="1" applyFill="1" applyAlignment="1">
      <alignment horizontal="center" vertical="top"/>
    </xf>
    <xf numFmtId="0" fontId="9" fillId="0" borderId="0" xfId="0" applyFont="1" applyFill="1" applyAlignment="1">
      <alignment horizontal="center" vertical="top"/>
    </xf>
    <xf numFmtId="0" fontId="7" fillId="0" borderId="0" xfId="0" applyFont="1" applyFill="1" applyAlignment="1">
      <alignment horizontal="center" vertical="top"/>
    </xf>
    <xf numFmtId="0" fontId="7" fillId="0" borderId="0" xfId="0" applyFont="1" applyFill="1" applyAlignment="1"/>
    <xf numFmtId="0" fontId="8" fillId="0" borderId="0" xfId="0" applyFont="1" applyFill="1" applyAlignment="1">
      <alignment horizontal="left" vertical="top"/>
    </xf>
    <xf numFmtId="0" fontId="8" fillId="0" borderId="0" xfId="1" applyFont="1" applyFill="1" applyAlignment="1">
      <alignment vertical="top"/>
    </xf>
    <xf numFmtId="180" fontId="8" fillId="0" borderId="0" xfId="0" applyNumberFormat="1" applyFont="1" applyFill="1" applyAlignment="1">
      <alignment horizontal="left" vertical="top"/>
    </xf>
    <xf numFmtId="0" fontId="8" fillId="0" borderId="1" xfId="1" applyFont="1" applyFill="1" applyBorder="1" applyAlignment="1"/>
    <xf numFmtId="0" fontId="8" fillId="0" borderId="1" xfId="0" applyFont="1" applyFill="1" applyBorder="1" applyAlignment="1">
      <alignment horizontal="center"/>
    </xf>
    <xf numFmtId="0" fontId="8" fillId="0" borderId="1" xfId="1" applyFont="1" applyFill="1" applyBorder="1" applyAlignment="1">
      <alignment horizontal="left"/>
    </xf>
    <xf numFmtId="0" fontId="8" fillId="0" borderId="1" xfId="0" applyFont="1" applyFill="1" applyBorder="1" applyAlignment="1"/>
    <xf numFmtId="0" fontId="8" fillId="0" borderId="1" xfId="0" applyFont="1" applyFill="1" applyBorder="1" applyAlignment="1">
      <alignment horizontal="center" wrapText="1"/>
    </xf>
    <xf numFmtId="0" fontId="8" fillId="0" borderId="1" xfId="0" applyFont="1" applyFill="1" applyBorder="1" applyAlignment="1">
      <alignment horizontal="left"/>
    </xf>
    <xf numFmtId="0" fontId="6" fillId="2" borderId="0" xfId="1" applyFont="1" applyFill="1" applyAlignment="1">
      <alignment vertical="top"/>
    </xf>
    <xf numFmtId="0" fontId="6" fillId="2" borderId="0" xfId="0" applyFont="1" applyFill="1" applyAlignment="1">
      <alignment horizontal="center" vertical="top"/>
    </xf>
    <xf numFmtId="0" fontId="6" fillId="2" borderId="0" xfId="0" applyFont="1" applyFill="1" applyAlignment="1">
      <alignment horizontal="left" vertical="top"/>
    </xf>
    <xf numFmtId="169" fontId="6" fillId="2" borderId="0" xfId="0" applyNumberFormat="1" applyFont="1" applyFill="1" applyAlignment="1">
      <alignment vertical="top"/>
    </xf>
    <xf numFmtId="170" fontId="6" fillId="2" borderId="0" xfId="0" applyNumberFormat="1" applyFont="1" applyFill="1" applyAlignment="1">
      <alignment vertical="top"/>
    </xf>
    <xf numFmtId="171" fontId="6" fillId="2" borderId="0" xfId="0" applyNumberFormat="1" applyFont="1" applyFill="1" applyAlignment="1">
      <alignment horizontal="right" vertical="top"/>
    </xf>
    <xf numFmtId="173" fontId="6" fillId="2" borderId="0" xfId="0" applyNumberFormat="1" applyFont="1" applyFill="1" applyAlignment="1">
      <alignment horizontal="right" vertical="top"/>
    </xf>
    <xf numFmtId="172" fontId="6" fillId="2" borderId="0" xfId="0" applyNumberFormat="1" applyFont="1" applyFill="1" applyAlignment="1">
      <alignment vertical="top"/>
    </xf>
    <xf numFmtId="0" fontId="6" fillId="2" borderId="0" xfId="0" applyFont="1" applyFill="1" applyAlignment="1">
      <alignment vertical="top"/>
    </xf>
    <xf numFmtId="174" fontId="6" fillId="2" borderId="0" xfId="0" applyNumberFormat="1" applyFont="1" applyFill="1" applyAlignment="1">
      <alignment vertical="top"/>
    </xf>
    <xf numFmtId="0" fontId="6" fillId="0" borderId="2" xfId="1" applyFont="1" applyFill="1" applyBorder="1" applyAlignment="1">
      <alignment vertical="top"/>
    </xf>
    <xf numFmtId="0" fontId="6" fillId="0" borderId="2" xfId="0" applyFont="1" applyFill="1" applyBorder="1" applyAlignment="1">
      <alignment horizontal="center" vertical="top"/>
    </xf>
    <xf numFmtId="0" fontId="8" fillId="0" borderId="2" xfId="1" applyFont="1" applyFill="1" applyBorder="1" applyAlignment="1">
      <alignment vertical="top"/>
    </xf>
    <xf numFmtId="0" fontId="8" fillId="0" borderId="2" xfId="0" applyFont="1" applyFill="1" applyBorder="1" applyAlignment="1">
      <alignment horizontal="center" vertical="top"/>
    </xf>
    <xf numFmtId="0" fontId="8" fillId="0" borderId="2" xfId="0" applyFont="1" applyFill="1" applyBorder="1" applyAlignment="1">
      <alignment horizontal="left" vertical="top"/>
    </xf>
    <xf numFmtId="0" fontId="8" fillId="0" borderId="2" xfId="0" applyFont="1" applyFill="1" applyBorder="1" applyAlignment="1">
      <alignment vertical="top"/>
    </xf>
    <xf numFmtId="170" fontId="8" fillId="0" borderId="2" xfId="0" applyNumberFormat="1" applyFont="1" applyFill="1" applyBorder="1" applyAlignment="1">
      <alignment vertical="top"/>
    </xf>
    <xf numFmtId="171" fontId="8" fillId="0" borderId="2" xfId="0" applyNumberFormat="1" applyFont="1" applyFill="1" applyBorder="1" applyAlignment="1">
      <alignment horizontal="right" vertical="top"/>
    </xf>
    <xf numFmtId="173" fontId="8" fillId="0" borderId="2" xfId="0" applyNumberFormat="1" applyFont="1" applyFill="1" applyBorder="1" applyAlignment="1">
      <alignment horizontal="right" vertical="top"/>
    </xf>
    <xf numFmtId="174" fontId="8" fillId="0" borderId="2" xfId="0" applyNumberFormat="1" applyFont="1" applyFill="1" applyBorder="1" applyAlignment="1">
      <alignment vertical="top"/>
    </xf>
    <xf numFmtId="170" fontId="6" fillId="0" borderId="0" xfId="0" applyNumberFormat="1" applyFont="1" applyFill="1" applyBorder="1" applyAlignment="1">
      <alignment vertical="top"/>
    </xf>
    <xf numFmtId="171" fontId="6" fillId="0" borderId="0" xfId="0" applyNumberFormat="1" applyFont="1" applyFill="1" applyBorder="1" applyAlignment="1">
      <alignment horizontal="right" vertical="top"/>
    </xf>
    <xf numFmtId="173" fontId="6" fillId="0" borderId="0" xfId="0" applyNumberFormat="1" applyFont="1" applyFill="1" applyBorder="1" applyAlignment="1">
      <alignment horizontal="right" vertical="top"/>
    </xf>
    <xf numFmtId="0" fontId="6" fillId="0" borderId="0" xfId="0" applyFont="1" applyFill="1" applyBorder="1" applyAlignment="1">
      <alignment vertical="top"/>
    </xf>
    <xf numFmtId="0" fontId="6" fillId="2" borderId="0" xfId="0" applyFont="1" applyFill="1" applyBorder="1" applyAlignment="1">
      <alignment vertical="top"/>
    </xf>
    <xf numFmtId="170" fontId="6" fillId="2" borderId="0" xfId="0" applyNumberFormat="1" applyFont="1" applyFill="1" applyBorder="1" applyAlignment="1">
      <alignment vertical="top"/>
    </xf>
    <xf numFmtId="171" fontId="6" fillId="2" borderId="0" xfId="0" applyNumberFormat="1" applyFont="1" applyFill="1" applyBorder="1" applyAlignment="1">
      <alignment horizontal="right" vertical="top"/>
    </xf>
    <xf numFmtId="173" fontId="6" fillId="2" borderId="0" xfId="0" applyNumberFormat="1" applyFont="1" applyFill="1" applyBorder="1" applyAlignment="1">
      <alignment horizontal="right" vertical="top"/>
    </xf>
    <xf numFmtId="177" fontId="6" fillId="2" borderId="0" xfId="0" applyNumberFormat="1" applyFont="1" applyFill="1" applyAlignment="1">
      <alignment horizontal="right" vertical="top"/>
    </xf>
    <xf numFmtId="0" fontId="8" fillId="0" borderId="0" xfId="0" applyFont="1" applyFill="1" applyAlignment="1">
      <alignment vertical="top"/>
    </xf>
    <xf numFmtId="182" fontId="6" fillId="2" borderId="0" xfId="6" applyNumberFormat="1" applyFont="1" applyFill="1" applyAlignment="1">
      <alignment horizontal="center" vertical="top"/>
    </xf>
    <xf numFmtId="182" fontId="6" fillId="0" borderId="0" xfId="6" applyNumberFormat="1" applyFont="1" applyFill="1" applyAlignment="1">
      <alignment horizontal="center" vertical="top"/>
    </xf>
    <xf numFmtId="182" fontId="6" fillId="2" borderId="0" xfId="6" applyNumberFormat="1" applyFont="1" applyFill="1" applyAlignment="1">
      <alignment horizontal="right" vertical="top"/>
    </xf>
    <xf numFmtId="182" fontId="6" fillId="0" borderId="0" xfId="6" applyNumberFormat="1" applyFont="1" applyFill="1" applyAlignment="1">
      <alignment horizontal="right" vertical="top"/>
    </xf>
    <xf numFmtId="0" fontId="6" fillId="2" borderId="2" xfId="1" applyFont="1" applyFill="1" applyBorder="1" applyAlignment="1">
      <alignment vertical="top"/>
    </xf>
    <xf numFmtId="0" fontId="6" fillId="2" borderId="2" xfId="0" applyFont="1" applyFill="1" applyBorder="1" applyAlignment="1">
      <alignment horizontal="center" vertical="top"/>
    </xf>
    <xf numFmtId="0" fontId="6" fillId="0" borderId="0" xfId="1" applyFont="1" applyFill="1" applyBorder="1" applyAlignment="1">
      <alignment vertical="top"/>
    </xf>
    <xf numFmtId="0" fontId="6" fillId="0" borderId="0" xfId="0" applyFont="1" applyFill="1" applyBorder="1" applyAlignment="1">
      <alignment horizontal="center" vertical="top"/>
    </xf>
    <xf numFmtId="0" fontId="6" fillId="0" borderId="0" xfId="0" applyFont="1" applyFill="1" applyBorder="1" applyAlignment="1">
      <alignment horizontal="left" vertical="top"/>
    </xf>
    <xf numFmtId="174" fontId="6" fillId="0" borderId="0" xfId="0" applyNumberFormat="1" applyFont="1" applyFill="1" applyBorder="1" applyAlignment="1">
      <alignment vertical="top"/>
    </xf>
    <xf numFmtId="0" fontId="8" fillId="2" borderId="2" xfId="0" applyFont="1" applyFill="1" applyBorder="1" applyAlignment="1">
      <alignment horizontal="left" vertical="top"/>
    </xf>
    <xf numFmtId="0" fontId="8" fillId="2" borderId="2" xfId="0" applyFont="1" applyFill="1" applyBorder="1" applyAlignment="1">
      <alignment vertical="top"/>
    </xf>
    <xf numFmtId="170" fontId="8" fillId="2" borderId="2" xfId="0" applyNumberFormat="1" applyFont="1" applyFill="1" applyBorder="1" applyAlignment="1">
      <alignment vertical="top"/>
    </xf>
    <xf numFmtId="171" fontId="8" fillId="2" borderId="2" xfId="0" applyNumberFormat="1" applyFont="1" applyFill="1" applyBorder="1" applyAlignment="1">
      <alignment horizontal="right" vertical="top"/>
    </xf>
    <xf numFmtId="173" fontId="8" fillId="2" borderId="2" xfId="0" applyNumberFormat="1" applyFont="1" applyFill="1" applyBorder="1" applyAlignment="1">
      <alignment horizontal="right" vertical="top"/>
    </xf>
    <xf numFmtId="174" fontId="8" fillId="2" borderId="2" xfId="0" applyNumberFormat="1" applyFont="1" applyFill="1" applyBorder="1" applyAlignment="1">
      <alignment vertical="top"/>
    </xf>
    <xf numFmtId="0" fontId="8" fillId="2" borderId="2" xfId="0" applyFont="1" applyFill="1" applyBorder="1" applyAlignment="1">
      <alignment horizontal="center" vertical="top"/>
    </xf>
    <xf numFmtId="0" fontId="8" fillId="2" borderId="2" xfId="1" applyFont="1" applyFill="1" applyBorder="1" applyAlignment="1">
      <alignment vertical="top"/>
    </xf>
    <xf numFmtId="182" fontId="6" fillId="2" borderId="0" xfId="6" applyNumberFormat="1" applyFont="1" applyFill="1" applyAlignment="1">
      <alignment vertical="top"/>
    </xf>
    <xf numFmtId="0" fontId="8" fillId="2" borderId="2" xfId="1" applyFont="1" applyFill="1" applyBorder="1" applyAlignment="1">
      <alignment horizontal="center" vertical="top"/>
    </xf>
    <xf numFmtId="0" fontId="8" fillId="2" borderId="2" xfId="1" applyFont="1" applyFill="1" applyBorder="1" applyAlignment="1">
      <alignment horizontal="left" vertical="top"/>
    </xf>
    <xf numFmtId="164" fontId="8" fillId="2" borderId="2" xfId="0" applyNumberFormat="1" applyFont="1" applyFill="1" applyBorder="1" applyAlignment="1">
      <alignment vertical="top"/>
    </xf>
    <xf numFmtId="182" fontId="8" fillId="2" borderId="2" xfId="6" applyNumberFormat="1" applyFont="1" applyFill="1" applyBorder="1" applyAlignment="1">
      <alignment vertical="top"/>
    </xf>
    <xf numFmtId="171" fontId="8" fillId="2" borderId="2" xfId="0" applyNumberFormat="1" applyFont="1" applyFill="1" applyBorder="1" applyAlignment="1">
      <alignment vertical="top"/>
    </xf>
    <xf numFmtId="177" fontId="8" fillId="2" borderId="2" xfId="0" applyNumberFormat="1" applyFont="1" applyFill="1" applyBorder="1" applyAlignment="1">
      <alignment horizontal="right" vertical="top"/>
    </xf>
    <xf numFmtId="174" fontId="6" fillId="0" borderId="0" xfId="0" applyNumberFormat="1" applyFont="1" applyFill="1" applyAlignment="1">
      <alignment horizontal="right" vertical="top"/>
    </xf>
    <xf numFmtId="174" fontId="6" fillId="2" borderId="0" xfId="0" applyNumberFormat="1" applyFont="1" applyFill="1" applyAlignment="1">
      <alignment horizontal="right" vertical="top"/>
    </xf>
    <xf numFmtId="182" fontId="6" fillId="0" borderId="0" xfId="6" applyNumberFormat="1" applyFont="1" applyFill="1" applyAlignment="1">
      <alignment vertical="top"/>
    </xf>
    <xf numFmtId="182" fontId="8" fillId="0" borderId="1" xfId="6" applyNumberFormat="1" applyFont="1" applyFill="1" applyBorder="1" applyAlignment="1">
      <alignment horizontal="center"/>
    </xf>
    <xf numFmtId="182" fontId="8" fillId="0" borderId="2" xfId="6" applyNumberFormat="1" applyFont="1" applyFill="1" applyBorder="1" applyAlignment="1">
      <alignment vertical="top"/>
    </xf>
    <xf numFmtId="182" fontId="6" fillId="0" borderId="0" xfId="6" applyNumberFormat="1" applyFont="1" applyFill="1" applyBorder="1" applyAlignment="1">
      <alignment vertical="top"/>
    </xf>
    <xf numFmtId="182" fontId="6" fillId="2" borderId="0" xfId="6" applyNumberFormat="1" applyFont="1" applyFill="1" applyBorder="1" applyAlignment="1">
      <alignment vertical="top"/>
    </xf>
    <xf numFmtId="182" fontId="8" fillId="0" borderId="2" xfId="6" applyNumberFormat="1" applyFont="1" applyFill="1" applyBorder="1" applyAlignment="1">
      <alignment horizontal="right" vertical="top"/>
    </xf>
    <xf numFmtId="182" fontId="7" fillId="0" borderId="0" xfId="6" applyNumberFormat="1" applyFont="1" applyFill="1" applyAlignment="1">
      <alignment vertical="top"/>
    </xf>
    <xf numFmtId="0" fontId="8" fillId="0" borderId="3" xfId="1" applyFont="1" applyFill="1" applyBorder="1" applyAlignment="1">
      <alignment vertical="top"/>
    </xf>
    <xf numFmtId="0" fontId="6" fillId="0" borderId="3" xfId="1" applyFont="1" applyFill="1" applyBorder="1" applyAlignment="1">
      <alignment vertical="top"/>
    </xf>
    <xf numFmtId="0" fontId="8" fillId="0" borderId="3" xfId="1" applyFont="1" applyFill="1" applyBorder="1" applyAlignment="1">
      <alignment horizontal="center" vertical="top"/>
    </xf>
    <xf numFmtId="0" fontId="8" fillId="0" borderId="3" xfId="1" applyFont="1" applyFill="1" applyBorder="1" applyAlignment="1">
      <alignment horizontal="left" vertical="top"/>
    </xf>
    <xf numFmtId="182" fontId="8" fillId="0" borderId="3" xfId="6" applyNumberFormat="1" applyFont="1" applyFill="1" applyBorder="1" applyAlignment="1">
      <alignment vertical="top"/>
    </xf>
    <xf numFmtId="171" fontId="8" fillId="0" borderId="3" xfId="0" applyNumberFormat="1" applyFont="1" applyFill="1" applyBorder="1" applyAlignment="1">
      <alignment vertical="top"/>
    </xf>
    <xf numFmtId="9" fontId="8" fillId="0" borderId="3" xfId="7" applyFont="1" applyFill="1" applyBorder="1" applyAlignment="1">
      <alignment vertical="top"/>
    </xf>
    <xf numFmtId="177" fontId="8" fillId="0" borderId="3" xfId="0" applyNumberFormat="1" applyFont="1" applyFill="1" applyBorder="1" applyAlignment="1">
      <alignment horizontal="right" vertical="top"/>
    </xf>
    <xf numFmtId="182" fontId="8" fillId="0" borderId="1" xfId="6" applyNumberFormat="1" applyFont="1" applyFill="1" applyBorder="1" applyAlignment="1"/>
    <xf numFmtId="182" fontId="8" fillId="0" borderId="1" xfId="6" applyNumberFormat="1" applyFont="1" applyFill="1" applyBorder="1" applyAlignment="1">
      <alignment horizontal="center" wrapText="1"/>
    </xf>
    <xf numFmtId="182" fontId="6" fillId="0" borderId="2" xfId="6" applyNumberFormat="1" applyFont="1" applyFill="1" applyBorder="1" applyAlignment="1">
      <alignment vertical="top"/>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Table)" xfId="1" xr:uid="{00000000-0005-0000-0000-000001000000}"/>
    <cellStyle name="Normal 2" xfId="2" xr:uid="{00000000-0005-0000-0000-000002000000}"/>
    <cellStyle name="Percent" xfId="7"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9"/>
  <sheetViews>
    <sheetView tabSelected="1" showRuler="0" topLeftCell="A121" workbookViewId="0">
      <selection activeCell="A161" sqref="A161"/>
    </sheetView>
  </sheetViews>
  <sheetFormatPr defaultColWidth="25.42578125" defaultRowHeight="12.75" x14ac:dyDescent="0.2"/>
  <cols>
    <col min="1" max="1" width="40.28515625" style="1" bestFit="1" customWidth="1"/>
    <col min="2" max="2" width="6.7109375" style="20" bestFit="1" customWidth="1"/>
    <col min="3" max="3" width="40.7109375" style="2" bestFit="1" customWidth="1"/>
    <col min="4" max="4" width="19.140625" style="94" bestFit="1" customWidth="1"/>
    <col min="5" max="5" width="17.140625" style="1" customWidth="1"/>
    <col min="6" max="6" width="9" style="1" bestFit="1" customWidth="1"/>
    <col min="7" max="7" width="13.5703125" style="94" bestFit="1" customWidth="1"/>
    <col min="8" max="8" width="10.5703125" style="1" bestFit="1" customWidth="1"/>
    <col min="9" max="9" width="12.7109375" style="1" bestFit="1" customWidth="1"/>
    <col min="10" max="10" width="10.140625" style="1" bestFit="1" customWidth="1"/>
    <col min="11" max="11" width="10.28515625" style="94" bestFit="1" customWidth="1"/>
    <col min="12" max="12" width="11.28515625" style="20" customWidth="1"/>
    <col min="13" max="13" width="25.140625" style="1" bestFit="1" customWidth="1"/>
    <col min="14" max="14" width="70.28515625" style="1" bestFit="1" customWidth="1"/>
    <col min="15" max="16384" width="25.42578125" style="1"/>
  </cols>
  <sheetData>
    <row r="1" spans="1:14" x14ac:dyDescent="0.2">
      <c r="A1" s="22" t="s">
        <v>0</v>
      </c>
      <c r="B1" s="8"/>
      <c r="C1" s="4"/>
      <c r="D1" s="88"/>
      <c r="E1" s="5"/>
      <c r="F1" s="5"/>
      <c r="G1" s="88"/>
      <c r="H1" s="5"/>
      <c r="I1" s="5"/>
      <c r="J1" s="6"/>
      <c r="K1" s="88"/>
      <c r="L1" s="18"/>
      <c r="M1" s="5"/>
      <c r="N1" s="5"/>
    </row>
    <row r="2" spans="1:14" x14ac:dyDescent="0.2">
      <c r="A2" s="23" t="s">
        <v>1</v>
      </c>
      <c r="B2" s="8"/>
      <c r="C2" s="4"/>
      <c r="D2" s="88"/>
      <c r="E2" s="5"/>
      <c r="F2" s="5"/>
      <c r="G2" s="88"/>
      <c r="H2" s="5"/>
      <c r="I2" s="5"/>
      <c r="J2" s="6"/>
      <c r="K2" s="88"/>
      <c r="L2" s="18"/>
      <c r="M2" s="5"/>
      <c r="N2" s="5"/>
    </row>
    <row r="3" spans="1:14" x14ac:dyDescent="0.2">
      <c r="A3" s="24">
        <v>44561</v>
      </c>
      <c r="B3" s="17"/>
      <c r="C3" s="4"/>
      <c r="D3" s="88"/>
      <c r="E3" s="5"/>
      <c r="F3" s="5"/>
      <c r="G3" s="88"/>
      <c r="H3" s="5"/>
      <c r="I3" s="5"/>
      <c r="J3" s="6"/>
      <c r="K3" s="88"/>
      <c r="L3" s="18"/>
      <c r="M3" s="5"/>
      <c r="N3" s="5"/>
    </row>
    <row r="4" spans="1:14" x14ac:dyDescent="0.2">
      <c r="A4" s="5"/>
      <c r="B4" s="18"/>
      <c r="C4" s="4"/>
      <c r="D4" s="88"/>
      <c r="E4" s="5"/>
      <c r="F4" s="5"/>
      <c r="G4" s="88"/>
      <c r="H4" s="5"/>
      <c r="I4" s="5"/>
      <c r="J4" s="6"/>
      <c r="K4" s="88"/>
      <c r="L4" s="18"/>
      <c r="M4" s="5"/>
      <c r="N4" s="5"/>
    </row>
    <row r="5" spans="1:14" x14ac:dyDescent="0.2">
      <c r="A5" s="5"/>
      <c r="B5" s="18"/>
      <c r="C5" s="4"/>
      <c r="D5" s="88"/>
      <c r="E5" s="5"/>
      <c r="F5" s="5"/>
      <c r="G5" s="88"/>
      <c r="H5" s="5"/>
      <c r="I5" s="5"/>
      <c r="J5" s="6"/>
      <c r="K5" s="88"/>
      <c r="L5" s="18"/>
      <c r="M5" s="5"/>
      <c r="N5" s="5"/>
    </row>
    <row r="6" spans="1:14" x14ac:dyDescent="0.2">
      <c r="A6" s="5"/>
      <c r="B6" s="18"/>
      <c r="C6" s="4"/>
      <c r="D6" s="88"/>
      <c r="E6" s="7"/>
      <c r="F6" s="5"/>
      <c r="G6" s="88"/>
      <c r="H6" s="5"/>
      <c r="I6" s="5"/>
      <c r="J6" s="6"/>
      <c r="K6" s="88"/>
      <c r="L6" s="18"/>
      <c r="M6" s="5"/>
      <c r="N6" s="5"/>
    </row>
    <row r="7" spans="1:14" x14ac:dyDescent="0.2">
      <c r="A7" s="5"/>
      <c r="B7" s="18"/>
      <c r="C7" s="4"/>
      <c r="D7" s="88"/>
      <c r="E7" s="7"/>
      <c r="F7" s="5"/>
      <c r="G7" s="88"/>
      <c r="H7" s="5"/>
      <c r="I7" s="5"/>
      <c r="J7" s="7"/>
      <c r="K7" s="88"/>
      <c r="L7" s="18"/>
      <c r="M7" s="5"/>
      <c r="N7" s="5"/>
    </row>
    <row r="8" spans="1:14" s="21" customFormat="1" ht="38.25" x14ac:dyDescent="0.2">
      <c r="A8" s="25" t="s">
        <v>2</v>
      </c>
      <c r="B8" s="26"/>
      <c r="C8" s="27" t="s">
        <v>3</v>
      </c>
      <c r="D8" s="103" t="s">
        <v>4</v>
      </c>
      <c r="E8" s="29" t="s">
        <v>5</v>
      </c>
      <c r="F8" s="28" t="s">
        <v>6</v>
      </c>
      <c r="G8" s="89" t="s">
        <v>7</v>
      </c>
      <c r="H8" s="30" t="s">
        <v>8</v>
      </c>
      <c r="I8" s="30" t="s">
        <v>9</v>
      </c>
      <c r="J8" s="29" t="s">
        <v>309</v>
      </c>
      <c r="K8" s="104" t="s">
        <v>310</v>
      </c>
      <c r="L8" s="29" t="s">
        <v>311</v>
      </c>
      <c r="M8" s="25" t="s">
        <v>10</v>
      </c>
      <c r="N8" s="25" t="s">
        <v>11</v>
      </c>
    </row>
    <row r="9" spans="1:14" x14ac:dyDescent="0.2">
      <c r="A9" s="5"/>
      <c r="B9" s="18"/>
      <c r="C9" s="4"/>
      <c r="D9" s="62" t="s">
        <v>12</v>
      </c>
      <c r="E9" s="8" t="s">
        <v>12</v>
      </c>
      <c r="F9" s="5"/>
      <c r="G9" s="88"/>
      <c r="H9" s="5"/>
      <c r="I9" s="5"/>
      <c r="J9" s="6"/>
      <c r="K9" s="88"/>
      <c r="L9" s="18"/>
      <c r="M9" s="5"/>
      <c r="N9" s="5"/>
    </row>
    <row r="10" spans="1:14" x14ac:dyDescent="0.2">
      <c r="A10" s="5"/>
      <c r="B10" s="18"/>
      <c r="C10" s="4"/>
      <c r="D10" s="88"/>
      <c r="E10" s="7"/>
      <c r="F10" s="5"/>
      <c r="G10" s="88"/>
      <c r="H10" s="5"/>
      <c r="I10" s="5"/>
      <c r="J10" s="6"/>
      <c r="K10" s="88"/>
      <c r="L10" s="18"/>
      <c r="M10" s="5"/>
      <c r="N10" s="5"/>
    </row>
    <row r="11" spans="1:14" x14ac:dyDescent="0.2">
      <c r="A11" s="5"/>
      <c r="B11" s="18"/>
      <c r="C11" s="4"/>
      <c r="D11" s="88"/>
      <c r="E11" s="7"/>
      <c r="F11" s="5"/>
      <c r="G11" s="88"/>
      <c r="H11" s="5"/>
      <c r="I11" s="5"/>
      <c r="J11" s="6"/>
      <c r="K11" s="88"/>
      <c r="L11" s="18"/>
      <c r="M11" s="5"/>
      <c r="N11" s="5"/>
    </row>
    <row r="12" spans="1:14" x14ac:dyDescent="0.2">
      <c r="A12" s="23" t="s">
        <v>312</v>
      </c>
      <c r="B12" s="19"/>
      <c r="C12" s="4"/>
      <c r="D12" s="88"/>
      <c r="E12" s="7"/>
      <c r="F12" s="7"/>
      <c r="G12" s="88"/>
      <c r="H12" s="3"/>
      <c r="I12" s="3"/>
      <c r="J12" s="7"/>
      <c r="K12" s="88"/>
      <c r="L12" s="8"/>
      <c r="M12" s="5"/>
      <c r="N12" s="5"/>
    </row>
    <row r="13" spans="1:14" x14ac:dyDescent="0.2">
      <c r="A13" s="31" t="s">
        <v>13</v>
      </c>
      <c r="B13" s="32" t="s">
        <v>14</v>
      </c>
      <c r="C13" s="33" t="s">
        <v>15</v>
      </c>
      <c r="D13" s="79">
        <v>107964000</v>
      </c>
      <c r="E13" s="34">
        <v>40000000</v>
      </c>
      <c r="F13" s="35">
        <v>22</v>
      </c>
      <c r="G13" s="79">
        <v>223000</v>
      </c>
      <c r="H13" s="36">
        <v>0.99</v>
      </c>
      <c r="I13" s="37">
        <v>0.99</v>
      </c>
      <c r="J13" s="38">
        <v>30.3</v>
      </c>
      <c r="K13" s="79"/>
      <c r="L13" s="32"/>
      <c r="M13" s="31"/>
      <c r="N13" s="31" t="s">
        <v>16</v>
      </c>
    </row>
    <row r="14" spans="1:14" x14ac:dyDescent="0.2">
      <c r="A14" s="5" t="s">
        <v>17</v>
      </c>
      <c r="B14" s="8" t="s">
        <v>14</v>
      </c>
      <c r="C14" s="3" t="s">
        <v>15</v>
      </c>
      <c r="D14" s="88">
        <v>112282000</v>
      </c>
      <c r="E14" s="9">
        <v>12127000</v>
      </c>
      <c r="F14" s="10">
        <v>32</v>
      </c>
      <c r="G14" s="88">
        <v>330000</v>
      </c>
      <c r="H14" s="11">
        <v>0.98</v>
      </c>
      <c r="I14" s="12">
        <v>0.92</v>
      </c>
      <c r="J14" s="13">
        <v>23.28</v>
      </c>
      <c r="K14" s="88"/>
      <c r="L14" s="64" t="s">
        <v>18</v>
      </c>
      <c r="M14" s="5" t="s">
        <v>19</v>
      </c>
      <c r="N14" s="5" t="s">
        <v>20</v>
      </c>
    </row>
    <row r="15" spans="1:14" x14ac:dyDescent="0.2">
      <c r="A15" s="31" t="s">
        <v>21</v>
      </c>
      <c r="B15" s="32"/>
      <c r="C15" s="33" t="s">
        <v>15</v>
      </c>
      <c r="D15" s="79">
        <v>13488000</v>
      </c>
      <c r="E15" s="39"/>
      <c r="F15" s="35">
        <v>1</v>
      </c>
      <c r="G15" s="79">
        <v>42000</v>
      </c>
      <c r="H15" s="36">
        <v>0.88</v>
      </c>
      <c r="I15" s="37">
        <v>0.88</v>
      </c>
      <c r="J15" s="40">
        <v>59.69</v>
      </c>
      <c r="K15" s="79"/>
      <c r="L15" s="63"/>
      <c r="M15" s="31"/>
      <c r="N15" s="31" t="s">
        <v>22</v>
      </c>
    </row>
    <row r="16" spans="1:14" x14ac:dyDescent="0.2">
      <c r="A16" s="5" t="s">
        <v>23</v>
      </c>
      <c r="B16" s="8"/>
      <c r="C16" s="3" t="s">
        <v>24</v>
      </c>
      <c r="D16" s="88">
        <v>90674000</v>
      </c>
      <c r="E16" s="7"/>
      <c r="F16" s="10">
        <v>22</v>
      </c>
      <c r="G16" s="88">
        <v>243000</v>
      </c>
      <c r="H16" s="11">
        <v>0.93</v>
      </c>
      <c r="I16" s="12">
        <v>0.92</v>
      </c>
      <c r="J16" s="13">
        <v>28.28</v>
      </c>
      <c r="K16" s="88"/>
      <c r="L16" s="64">
        <v>32000</v>
      </c>
      <c r="M16" s="5" t="s">
        <v>25</v>
      </c>
      <c r="N16" s="5" t="s">
        <v>26</v>
      </c>
    </row>
    <row r="17" spans="1:14" x14ac:dyDescent="0.2">
      <c r="A17" s="31" t="s">
        <v>27</v>
      </c>
      <c r="B17" s="32"/>
      <c r="C17" s="33" t="s">
        <v>24</v>
      </c>
      <c r="D17" s="79">
        <v>179458000</v>
      </c>
      <c r="E17" s="39"/>
      <c r="F17" s="35">
        <v>32</v>
      </c>
      <c r="G17" s="79">
        <v>440000</v>
      </c>
      <c r="H17" s="36">
        <v>0.99</v>
      </c>
      <c r="I17" s="37">
        <v>0.99</v>
      </c>
      <c r="J17" s="40">
        <v>19.43</v>
      </c>
      <c r="K17" s="79"/>
      <c r="L17" s="63" t="s">
        <v>28</v>
      </c>
      <c r="M17" s="31" t="s">
        <v>29</v>
      </c>
      <c r="N17" s="31" t="s">
        <v>30</v>
      </c>
    </row>
    <row r="18" spans="1:14" x14ac:dyDescent="0.2">
      <c r="A18" s="5" t="s">
        <v>31</v>
      </c>
      <c r="B18" s="8" t="s">
        <v>14</v>
      </c>
      <c r="C18" s="3" t="s">
        <v>32</v>
      </c>
      <c r="D18" s="88">
        <v>54769000</v>
      </c>
      <c r="E18" s="7"/>
      <c r="F18" s="10">
        <v>18</v>
      </c>
      <c r="G18" s="88">
        <v>298000</v>
      </c>
      <c r="H18" s="11">
        <v>0.96</v>
      </c>
      <c r="I18" s="12">
        <v>0.95</v>
      </c>
      <c r="J18" s="13">
        <v>28.79</v>
      </c>
      <c r="K18" s="88"/>
      <c r="L18" s="64"/>
      <c r="M18" s="5"/>
      <c r="N18" s="5" t="s">
        <v>33</v>
      </c>
    </row>
    <row r="19" spans="1:14" x14ac:dyDescent="0.2">
      <c r="A19" s="31" t="s">
        <v>34</v>
      </c>
      <c r="B19" s="32" t="s">
        <v>14</v>
      </c>
      <c r="C19" s="33" t="s">
        <v>24</v>
      </c>
      <c r="D19" s="79">
        <v>27232000</v>
      </c>
      <c r="E19" s="39"/>
      <c r="F19" s="35">
        <v>3</v>
      </c>
      <c r="G19" s="79">
        <v>71000</v>
      </c>
      <c r="H19" s="36">
        <v>0.78</v>
      </c>
      <c r="I19" s="37">
        <v>0.78</v>
      </c>
      <c r="J19" s="40">
        <v>32.659999999999997</v>
      </c>
      <c r="K19" s="79"/>
      <c r="L19" s="63"/>
      <c r="M19" s="31"/>
      <c r="N19" s="31" t="s">
        <v>35</v>
      </c>
    </row>
    <row r="20" spans="1:14" x14ac:dyDescent="0.2">
      <c r="A20" s="5" t="s">
        <v>36</v>
      </c>
      <c r="B20" s="8" t="s">
        <v>14</v>
      </c>
      <c r="C20" s="3" t="s">
        <v>15</v>
      </c>
      <c r="D20" s="88">
        <v>43875000</v>
      </c>
      <c r="E20" s="7"/>
      <c r="F20" s="10">
        <v>9</v>
      </c>
      <c r="G20" s="88">
        <v>114000</v>
      </c>
      <c r="H20" s="11">
        <v>0.93</v>
      </c>
      <c r="I20" s="12">
        <v>0.91</v>
      </c>
      <c r="J20" s="13">
        <v>30.17</v>
      </c>
      <c r="K20" s="88"/>
      <c r="L20" s="64">
        <v>31000</v>
      </c>
      <c r="M20" s="5" t="s">
        <v>37</v>
      </c>
      <c r="N20" s="5" t="s">
        <v>38</v>
      </c>
    </row>
    <row r="21" spans="1:14" x14ac:dyDescent="0.2">
      <c r="A21" s="31" t="s">
        <v>39</v>
      </c>
      <c r="B21" s="32" t="s">
        <v>14</v>
      </c>
      <c r="C21" s="33" t="s">
        <v>32</v>
      </c>
      <c r="D21" s="79">
        <v>175918000</v>
      </c>
      <c r="E21" s="39"/>
      <c r="F21" s="35">
        <v>64</v>
      </c>
      <c r="G21" s="79">
        <v>933000</v>
      </c>
      <c r="H21" s="36">
        <v>0.99</v>
      </c>
      <c r="I21" s="37">
        <v>0.99</v>
      </c>
      <c r="J21" s="40">
        <v>14.19</v>
      </c>
      <c r="K21" s="79"/>
      <c r="L21" s="63"/>
      <c r="M21" s="31"/>
      <c r="N21" s="31" t="s">
        <v>40</v>
      </c>
    </row>
    <row r="22" spans="1:14" x14ac:dyDescent="0.2">
      <c r="A22" s="5" t="s">
        <v>41</v>
      </c>
      <c r="B22" s="8"/>
      <c r="C22" s="3" t="s">
        <v>15</v>
      </c>
      <c r="D22" s="88">
        <v>25705000</v>
      </c>
      <c r="E22" s="7"/>
      <c r="F22" s="10">
        <v>15</v>
      </c>
      <c r="G22" s="88">
        <v>273000</v>
      </c>
      <c r="H22" s="11">
        <v>1</v>
      </c>
      <c r="I22" s="12">
        <v>1</v>
      </c>
      <c r="J22" s="13">
        <v>8.4700000000000006</v>
      </c>
      <c r="K22" s="88"/>
      <c r="L22" s="64"/>
      <c r="M22" s="5"/>
      <c r="N22" s="5" t="s">
        <v>42</v>
      </c>
    </row>
    <row r="23" spans="1:14" x14ac:dyDescent="0.2">
      <c r="A23" s="31" t="s">
        <v>43</v>
      </c>
      <c r="B23" s="32"/>
      <c r="C23" s="33" t="s">
        <v>15</v>
      </c>
      <c r="D23" s="79">
        <v>61855000</v>
      </c>
      <c r="E23" s="39"/>
      <c r="F23" s="35">
        <v>3</v>
      </c>
      <c r="G23" s="79">
        <v>181000</v>
      </c>
      <c r="H23" s="36">
        <v>0.86</v>
      </c>
      <c r="I23" s="37">
        <v>0.86</v>
      </c>
      <c r="J23" s="40">
        <v>36.54</v>
      </c>
      <c r="K23" s="79"/>
      <c r="L23" s="63"/>
      <c r="M23" s="31"/>
      <c r="N23" s="31" t="s">
        <v>44</v>
      </c>
    </row>
    <row r="24" spans="1:14" x14ac:dyDescent="0.2">
      <c r="A24" s="5" t="s">
        <v>45</v>
      </c>
      <c r="B24" s="8" t="s">
        <v>46</v>
      </c>
      <c r="C24" s="3" t="s">
        <v>47</v>
      </c>
      <c r="D24" s="88">
        <v>11610000</v>
      </c>
      <c r="E24" s="7"/>
      <c r="F24" s="10">
        <v>8</v>
      </c>
      <c r="G24" s="88">
        <v>81000</v>
      </c>
      <c r="H24" s="11">
        <v>1</v>
      </c>
      <c r="I24" s="12">
        <v>1</v>
      </c>
      <c r="J24" s="13">
        <v>41.56</v>
      </c>
      <c r="K24" s="88"/>
      <c r="L24" s="64" t="s">
        <v>48</v>
      </c>
      <c r="M24" s="5" t="s">
        <v>49</v>
      </c>
      <c r="N24" s="5" t="s">
        <v>50</v>
      </c>
    </row>
    <row r="25" spans="1:14" x14ac:dyDescent="0.2">
      <c r="A25" s="31" t="s">
        <v>51</v>
      </c>
      <c r="B25" s="32"/>
      <c r="C25" s="33" t="s">
        <v>47</v>
      </c>
      <c r="D25" s="79">
        <v>39094000</v>
      </c>
      <c r="E25" s="39"/>
      <c r="F25" s="35">
        <v>8</v>
      </c>
      <c r="G25" s="79">
        <v>97000</v>
      </c>
      <c r="H25" s="36">
        <v>0.9</v>
      </c>
      <c r="I25" s="37">
        <v>0.9</v>
      </c>
      <c r="J25" s="40">
        <v>43.95</v>
      </c>
      <c r="K25" s="79"/>
      <c r="L25" s="63"/>
      <c r="M25" s="31"/>
      <c r="N25" s="31" t="s">
        <v>52</v>
      </c>
    </row>
    <row r="26" spans="1:14" x14ac:dyDescent="0.2">
      <c r="A26" s="5" t="s">
        <v>53</v>
      </c>
      <c r="B26" s="8" t="s">
        <v>14</v>
      </c>
      <c r="C26" s="3" t="s">
        <v>15</v>
      </c>
      <c r="D26" s="88">
        <v>82221000</v>
      </c>
      <c r="E26" s="7"/>
      <c r="F26" s="10">
        <v>12</v>
      </c>
      <c r="G26" s="88">
        <v>155000</v>
      </c>
      <c r="H26" s="11">
        <v>1</v>
      </c>
      <c r="I26" s="12">
        <v>0.98</v>
      </c>
      <c r="J26" s="13">
        <v>32.21</v>
      </c>
      <c r="K26" s="88"/>
      <c r="L26" s="64"/>
      <c r="M26" s="5"/>
      <c r="N26" s="5" t="s">
        <v>54</v>
      </c>
    </row>
    <row r="27" spans="1:14" x14ac:dyDescent="0.2">
      <c r="A27" s="31" t="s">
        <v>55</v>
      </c>
      <c r="B27" s="32" t="s">
        <v>14</v>
      </c>
      <c r="C27" s="33" t="s">
        <v>15</v>
      </c>
      <c r="D27" s="79">
        <v>17881000</v>
      </c>
      <c r="E27" s="39"/>
      <c r="F27" s="35">
        <v>4</v>
      </c>
      <c r="G27" s="79">
        <v>48000</v>
      </c>
      <c r="H27" s="36">
        <v>0.96</v>
      </c>
      <c r="I27" s="37">
        <v>0.96</v>
      </c>
      <c r="J27" s="40">
        <v>24.91</v>
      </c>
      <c r="K27" s="79"/>
      <c r="L27" s="63"/>
      <c r="M27" s="31"/>
      <c r="N27" s="31" t="s">
        <v>56</v>
      </c>
    </row>
    <row r="28" spans="1:14" x14ac:dyDescent="0.2">
      <c r="A28" s="5" t="s">
        <v>57</v>
      </c>
      <c r="B28" s="8" t="s">
        <v>14</v>
      </c>
      <c r="C28" s="3" t="s">
        <v>15</v>
      </c>
      <c r="D28" s="88">
        <v>299970000</v>
      </c>
      <c r="E28" s="9">
        <v>125000000</v>
      </c>
      <c r="F28" s="10">
        <v>50</v>
      </c>
      <c r="G28" s="88">
        <v>500000</v>
      </c>
      <c r="H28" s="11">
        <v>0.92</v>
      </c>
      <c r="I28" s="12">
        <v>0.91</v>
      </c>
      <c r="J28" s="13">
        <v>45.15</v>
      </c>
      <c r="K28" s="88"/>
      <c r="L28" s="64" t="s">
        <v>58</v>
      </c>
      <c r="M28" s="5" t="s">
        <v>59</v>
      </c>
      <c r="N28" s="5" t="s">
        <v>60</v>
      </c>
    </row>
    <row r="29" spans="1:14" x14ac:dyDescent="0.2">
      <c r="A29" s="31" t="s">
        <v>61</v>
      </c>
      <c r="B29" s="32" t="s">
        <v>46</v>
      </c>
      <c r="C29" s="33" t="s">
        <v>47</v>
      </c>
      <c r="D29" s="79">
        <v>48130000</v>
      </c>
      <c r="E29" s="39"/>
      <c r="F29" s="35">
        <v>22</v>
      </c>
      <c r="G29" s="79">
        <v>212000</v>
      </c>
      <c r="H29" s="36">
        <v>0.98</v>
      </c>
      <c r="I29" s="37">
        <v>0.93</v>
      </c>
      <c r="J29" s="40">
        <v>16.52</v>
      </c>
      <c r="K29" s="79"/>
      <c r="L29" s="63" t="s">
        <v>62</v>
      </c>
      <c r="M29" s="31" t="s">
        <v>63</v>
      </c>
      <c r="N29" s="31" t="s">
        <v>64</v>
      </c>
    </row>
    <row r="30" spans="1:14" x14ac:dyDescent="0.2">
      <c r="A30" s="5" t="s">
        <v>65</v>
      </c>
      <c r="B30" s="8"/>
      <c r="C30" s="3" t="s">
        <v>47</v>
      </c>
      <c r="D30" s="88">
        <v>1246596000</v>
      </c>
      <c r="E30" s="7"/>
      <c r="F30" s="10">
        <v>45</v>
      </c>
      <c r="G30" s="88">
        <v>1208000</v>
      </c>
      <c r="H30" s="11">
        <v>0.95</v>
      </c>
      <c r="I30" s="12">
        <v>0.94</v>
      </c>
      <c r="J30" s="13">
        <v>55.2</v>
      </c>
      <c r="K30" s="88">
        <v>662</v>
      </c>
      <c r="L30" s="64"/>
      <c r="M30" s="5"/>
      <c r="N30" s="5" t="s">
        <v>66</v>
      </c>
    </row>
    <row r="31" spans="1:14" x14ac:dyDescent="0.2">
      <c r="A31" s="31" t="s">
        <v>67</v>
      </c>
      <c r="B31" s="32" t="s">
        <v>14</v>
      </c>
      <c r="C31" s="33" t="s">
        <v>15</v>
      </c>
      <c r="D31" s="79">
        <v>46123000</v>
      </c>
      <c r="E31" s="39"/>
      <c r="F31" s="35">
        <v>12</v>
      </c>
      <c r="G31" s="79">
        <v>148000</v>
      </c>
      <c r="H31" s="36">
        <v>0.93</v>
      </c>
      <c r="I31" s="37">
        <v>0.93</v>
      </c>
      <c r="J31" s="40">
        <v>17.39</v>
      </c>
      <c r="K31" s="79"/>
      <c r="L31" s="63">
        <v>43000</v>
      </c>
      <c r="M31" s="31" t="s">
        <v>19</v>
      </c>
      <c r="N31" s="31" t="s">
        <v>50</v>
      </c>
    </row>
    <row r="32" spans="1:14" x14ac:dyDescent="0.2">
      <c r="A32" s="5" t="s">
        <v>68</v>
      </c>
      <c r="B32" s="8"/>
      <c r="C32" s="3" t="s">
        <v>15</v>
      </c>
      <c r="D32" s="88">
        <v>87773000</v>
      </c>
      <c r="E32" s="7"/>
      <c r="F32" s="10">
        <v>2</v>
      </c>
      <c r="G32" s="88">
        <v>207000</v>
      </c>
      <c r="H32" s="11">
        <v>0.81</v>
      </c>
      <c r="I32" s="12">
        <v>0.6</v>
      </c>
      <c r="J32" s="13">
        <v>83.92</v>
      </c>
      <c r="K32" s="88"/>
      <c r="L32" s="64"/>
      <c r="M32" s="5"/>
      <c r="N32" s="5" t="s">
        <v>69</v>
      </c>
    </row>
    <row r="33" spans="1:14" x14ac:dyDescent="0.2">
      <c r="A33" s="31" t="s">
        <v>70</v>
      </c>
      <c r="B33" s="32"/>
      <c r="C33" s="33" t="s">
        <v>47</v>
      </c>
      <c r="D33" s="79">
        <v>158152000</v>
      </c>
      <c r="E33" s="39"/>
      <c r="F33" s="35">
        <v>44</v>
      </c>
      <c r="G33" s="79">
        <v>648000</v>
      </c>
      <c r="H33" s="36">
        <v>0.97</v>
      </c>
      <c r="I33" s="37">
        <v>0.97</v>
      </c>
      <c r="J33" s="40">
        <v>20.190000000000001</v>
      </c>
      <c r="K33" s="79"/>
      <c r="L33" s="32"/>
      <c r="M33" s="31"/>
      <c r="N33" s="31" t="s">
        <v>71</v>
      </c>
    </row>
    <row r="34" spans="1:14" x14ac:dyDescent="0.2">
      <c r="A34" s="43"/>
      <c r="B34" s="44"/>
      <c r="C34" s="45" t="s">
        <v>72</v>
      </c>
      <c r="D34" s="90">
        <f>SUM(D13:D33)</f>
        <v>2930770000</v>
      </c>
      <c r="E34" s="46"/>
      <c r="F34" s="47">
        <v>428</v>
      </c>
      <c r="G34" s="90">
        <v>6452000</v>
      </c>
      <c r="H34" s="48">
        <v>0.95</v>
      </c>
      <c r="I34" s="49">
        <v>0.94</v>
      </c>
      <c r="J34" s="50">
        <v>31.38</v>
      </c>
      <c r="K34" s="90"/>
      <c r="L34" s="44"/>
      <c r="M34" s="43"/>
      <c r="N34" s="43"/>
    </row>
    <row r="35" spans="1:14" x14ac:dyDescent="0.2">
      <c r="A35" s="5"/>
      <c r="B35" s="8"/>
      <c r="C35" s="3"/>
      <c r="D35" s="88"/>
      <c r="E35" s="7"/>
      <c r="F35" s="7"/>
      <c r="G35" s="88"/>
      <c r="H35" s="6"/>
      <c r="I35" s="6"/>
      <c r="J35" s="7"/>
      <c r="K35" s="88"/>
      <c r="L35" s="8"/>
      <c r="M35" s="5"/>
      <c r="N35" s="5"/>
    </row>
    <row r="36" spans="1:14" x14ac:dyDescent="0.2">
      <c r="A36" s="23" t="s">
        <v>313</v>
      </c>
      <c r="B36" s="8"/>
      <c r="C36" s="3"/>
      <c r="D36" s="88"/>
      <c r="E36" s="7"/>
      <c r="F36" s="7"/>
      <c r="G36" s="88"/>
      <c r="H36" s="6"/>
      <c r="I36" s="6"/>
      <c r="J36" s="7"/>
      <c r="K36" s="88"/>
      <c r="L36" s="8"/>
      <c r="M36" s="5"/>
      <c r="N36" s="5"/>
    </row>
    <row r="37" spans="1:14" x14ac:dyDescent="0.2">
      <c r="A37" s="31" t="s">
        <v>73</v>
      </c>
      <c r="B37" s="32"/>
      <c r="C37" s="33" t="s">
        <v>74</v>
      </c>
      <c r="D37" s="79">
        <v>50188000</v>
      </c>
      <c r="E37" s="39"/>
      <c r="F37" s="35">
        <v>10</v>
      </c>
      <c r="G37" s="79">
        <v>113000</v>
      </c>
      <c r="H37" s="36">
        <v>0.94</v>
      </c>
      <c r="I37" s="37">
        <v>0.94</v>
      </c>
      <c r="J37" s="40">
        <v>27.93</v>
      </c>
      <c r="K37" s="79"/>
      <c r="L37" s="63" t="s">
        <v>75</v>
      </c>
      <c r="M37" s="31" t="s">
        <v>76</v>
      </c>
      <c r="N37" s="31"/>
    </row>
    <row r="38" spans="1:14" x14ac:dyDescent="0.2">
      <c r="A38" s="5" t="s">
        <v>77</v>
      </c>
      <c r="B38" s="8"/>
      <c r="C38" s="3" t="s">
        <v>74</v>
      </c>
      <c r="D38" s="88">
        <v>250406000</v>
      </c>
      <c r="E38" s="7"/>
      <c r="F38" s="10">
        <v>17</v>
      </c>
      <c r="G38" s="88">
        <v>529000</v>
      </c>
      <c r="H38" s="11">
        <v>0.95</v>
      </c>
      <c r="I38" s="12">
        <v>0.92</v>
      </c>
      <c r="J38" s="13">
        <v>55.51</v>
      </c>
      <c r="K38" s="88">
        <v>180</v>
      </c>
      <c r="L38" s="64" t="s">
        <v>78</v>
      </c>
      <c r="M38" s="5" t="s">
        <v>79</v>
      </c>
      <c r="N38" s="5" t="s">
        <v>80</v>
      </c>
    </row>
    <row r="39" spans="1:14" x14ac:dyDescent="0.2">
      <c r="A39" s="31" t="s">
        <v>81</v>
      </c>
      <c r="B39" s="32"/>
      <c r="C39" s="33" t="s">
        <v>74</v>
      </c>
      <c r="D39" s="79">
        <v>23944000</v>
      </c>
      <c r="E39" s="39"/>
      <c r="F39" s="35">
        <v>10</v>
      </c>
      <c r="G39" s="79">
        <v>144000</v>
      </c>
      <c r="H39" s="36">
        <v>0.96</v>
      </c>
      <c r="I39" s="37">
        <v>0.93</v>
      </c>
      <c r="J39" s="40">
        <v>36.07</v>
      </c>
      <c r="K39" s="79"/>
      <c r="L39" s="63" t="s">
        <v>82</v>
      </c>
      <c r="M39" s="31" t="s">
        <v>79</v>
      </c>
      <c r="N39" s="31" t="s">
        <v>83</v>
      </c>
    </row>
    <row r="40" spans="1:14" x14ac:dyDescent="0.2">
      <c r="A40" s="5" t="s">
        <v>84</v>
      </c>
      <c r="B40" s="8" t="s">
        <v>14</v>
      </c>
      <c r="C40" s="3" t="s">
        <v>74</v>
      </c>
      <c r="D40" s="91">
        <v>38276000</v>
      </c>
      <c r="E40" s="7"/>
      <c r="F40" s="51">
        <v>9</v>
      </c>
      <c r="G40" s="91">
        <v>90000</v>
      </c>
      <c r="H40" s="52">
        <v>0.85</v>
      </c>
      <c r="I40" s="53">
        <v>0.85</v>
      </c>
      <c r="J40" s="13">
        <v>26.79</v>
      </c>
      <c r="K40" s="88"/>
      <c r="L40" s="64" t="s">
        <v>85</v>
      </c>
      <c r="M40" s="5" t="s">
        <v>86</v>
      </c>
      <c r="N40" s="5" t="s">
        <v>87</v>
      </c>
    </row>
    <row r="41" spans="1:14" x14ac:dyDescent="0.2">
      <c r="A41" s="31" t="s">
        <v>88</v>
      </c>
      <c r="B41" s="32" t="s">
        <v>14</v>
      </c>
      <c r="C41" s="33" t="s">
        <v>74</v>
      </c>
      <c r="D41" s="92">
        <v>107773000</v>
      </c>
      <c r="E41" s="55"/>
      <c r="F41" s="56">
        <v>21</v>
      </c>
      <c r="G41" s="92">
        <v>324000</v>
      </c>
      <c r="H41" s="57">
        <v>0.91</v>
      </c>
      <c r="I41" s="58">
        <v>0.86</v>
      </c>
      <c r="J41" s="40">
        <v>42.22</v>
      </c>
      <c r="K41" s="79">
        <v>194</v>
      </c>
      <c r="L41" s="63">
        <v>25000</v>
      </c>
      <c r="M41" s="31" t="s">
        <v>89</v>
      </c>
      <c r="N41" s="31" t="s">
        <v>90</v>
      </c>
    </row>
    <row r="42" spans="1:14" x14ac:dyDescent="0.2">
      <c r="A42" s="5" t="s">
        <v>91</v>
      </c>
      <c r="B42" s="8"/>
      <c r="C42" s="3" t="s">
        <v>74</v>
      </c>
      <c r="D42" s="91">
        <v>7116000</v>
      </c>
      <c r="E42" s="54"/>
      <c r="F42" s="51">
        <v>2</v>
      </c>
      <c r="G42" s="91">
        <v>38000</v>
      </c>
      <c r="H42" s="52">
        <v>0.76</v>
      </c>
      <c r="I42" s="53">
        <v>0.76</v>
      </c>
      <c r="J42" s="13">
        <v>22.81</v>
      </c>
      <c r="K42" s="88"/>
      <c r="L42" s="64"/>
      <c r="M42" s="5"/>
      <c r="N42" s="5"/>
    </row>
    <row r="43" spans="1:14" x14ac:dyDescent="0.2">
      <c r="A43" s="31" t="s">
        <v>92</v>
      </c>
      <c r="B43" s="32" t="s">
        <v>46</v>
      </c>
      <c r="C43" s="33" t="s">
        <v>74</v>
      </c>
      <c r="D43" s="79">
        <v>41809000</v>
      </c>
      <c r="E43" s="39"/>
      <c r="F43" s="35">
        <v>11</v>
      </c>
      <c r="G43" s="79">
        <v>124000</v>
      </c>
      <c r="H43" s="36">
        <v>0.97</v>
      </c>
      <c r="I43" s="37">
        <v>0.93</v>
      </c>
      <c r="J43" s="40">
        <v>25.5</v>
      </c>
      <c r="K43" s="79"/>
      <c r="L43" s="63">
        <v>23000</v>
      </c>
      <c r="M43" s="31" t="s">
        <v>93</v>
      </c>
      <c r="N43" s="31" t="s">
        <v>94</v>
      </c>
    </row>
    <row r="44" spans="1:14" x14ac:dyDescent="0.2">
      <c r="A44" s="5" t="s">
        <v>95</v>
      </c>
      <c r="B44" s="8"/>
      <c r="C44" s="3" t="s">
        <v>74</v>
      </c>
      <c r="D44" s="88">
        <v>71899000</v>
      </c>
      <c r="E44" s="7"/>
      <c r="F44" s="10">
        <v>18</v>
      </c>
      <c r="G44" s="88">
        <v>249000</v>
      </c>
      <c r="H44" s="11">
        <v>0.93</v>
      </c>
      <c r="I44" s="12">
        <v>0.93</v>
      </c>
      <c r="J44" s="13">
        <v>37.11</v>
      </c>
      <c r="K44" s="88"/>
      <c r="L44" s="64">
        <v>14000</v>
      </c>
      <c r="M44" s="5" t="s">
        <v>63</v>
      </c>
      <c r="N44" s="5" t="s">
        <v>96</v>
      </c>
    </row>
    <row r="45" spans="1:14" x14ac:dyDescent="0.2">
      <c r="A45" s="31" t="s">
        <v>97</v>
      </c>
      <c r="B45" s="32"/>
      <c r="C45" s="33" t="s">
        <v>74</v>
      </c>
      <c r="D45" s="79">
        <v>36465000</v>
      </c>
      <c r="E45" s="39"/>
      <c r="F45" s="35">
        <v>1</v>
      </c>
      <c r="G45" s="79">
        <v>119000</v>
      </c>
      <c r="H45" s="36">
        <v>0.66</v>
      </c>
      <c r="I45" s="37">
        <v>0.66</v>
      </c>
      <c r="J45" s="40">
        <v>33.729999999999997</v>
      </c>
      <c r="K45" s="79"/>
      <c r="L45" s="63"/>
      <c r="M45" s="31"/>
      <c r="N45" s="31" t="s">
        <v>98</v>
      </c>
    </row>
    <row r="46" spans="1:14" x14ac:dyDescent="0.2">
      <c r="A46" s="5" t="s">
        <v>99</v>
      </c>
      <c r="B46" s="8"/>
      <c r="C46" s="3" t="s">
        <v>74</v>
      </c>
      <c r="D46" s="88">
        <v>36971000</v>
      </c>
      <c r="E46" s="7"/>
      <c r="F46" s="10">
        <v>16</v>
      </c>
      <c r="G46" s="88">
        <v>208000</v>
      </c>
      <c r="H46" s="11">
        <v>0.96</v>
      </c>
      <c r="I46" s="12">
        <v>0.87</v>
      </c>
      <c r="J46" s="13">
        <v>31.41</v>
      </c>
      <c r="K46" s="88"/>
      <c r="L46" s="64"/>
      <c r="M46" s="5"/>
      <c r="N46" s="5" t="s">
        <v>100</v>
      </c>
    </row>
    <row r="47" spans="1:14" x14ac:dyDescent="0.2">
      <c r="A47" s="31" t="s">
        <v>101</v>
      </c>
      <c r="B47" s="32"/>
      <c r="C47" s="33" t="s">
        <v>74</v>
      </c>
      <c r="D47" s="79">
        <v>23426000</v>
      </c>
      <c r="E47" s="39"/>
      <c r="F47" s="35">
        <v>10</v>
      </c>
      <c r="G47" s="79">
        <v>132000</v>
      </c>
      <c r="H47" s="36">
        <v>0.87</v>
      </c>
      <c r="I47" s="37">
        <v>0.81</v>
      </c>
      <c r="J47" s="40">
        <v>39.71</v>
      </c>
      <c r="K47" s="79"/>
      <c r="L47" s="63" t="s">
        <v>102</v>
      </c>
      <c r="M47" s="31" t="s">
        <v>79</v>
      </c>
      <c r="N47" s="31"/>
    </row>
    <row r="48" spans="1:14" x14ac:dyDescent="0.2">
      <c r="A48" s="5" t="s">
        <v>103</v>
      </c>
      <c r="B48" s="8"/>
      <c r="C48" s="3" t="s">
        <v>74</v>
      </c>
      <c r="D48" s="88">
        <v>17546000</v>
      </c>
      <c r="E48" s="7"/>
      <c r="F48" s="10">
        <v>7</v>
      </c>
      <c r="G48" s="88">
        <v>73000</v>
      </c>
      <c r="H48" s="11">
        <v>1</v>
      </c>
      <c r="I48" s="12">
        <v>1</v>
      </c>
      <c r="J48" s="13">
        <v>52.5</v>
      </c>
      <c r="K48" s="88"/>
      <c r="L48" s="64" t="s">
        <v>104</v>
      </c>
      <c r="M48" s="5" t="s">
        <v>59</v>
      </c>
      <c r="N48" s="5"/>
    </row>
    <row r="49" spans="1:14" x14ac:dyDescent="0.2">
      <c r="A49" s="31" t="s">
        <v>105</v>
      </c>
      <c r="B49" s="32"/>
      <c r="C49" s="33" t="s">
        <v>74</v>
      </c>
      <c r="D49" s="79">
        <v>60362000</v>
      </c>
      <c r="E49" s="39"/>
      <c r="F49" s="35">
        <v>26</v>
      </c>
      <c r="G49" s="79">
        <v>364000</v>
      </c>
      <c r="H49" s="36">
        <v>0.94</v>
      </c>
      <c r="I49" s="37">
        <v>0.92</v>
      </c>
      <c r="J49" s="40">
        <v>22.98</v>
      </c>
      <c r="K49" s="79"/>
      <c r="L49" s="63">
        <v>61000</v>
      </c>
      <c r="M49" s="31" t="s">
        <v>79</v>
      </c>
      <c r="N49" s="31" t="s">
        <v>106</v>
      </c>
    </row>
    <row r="50" spans="1:14" x14ac:dyDescent="0.2">
      <c r="A50" s="5" t="s">
        <v>107</v>
      </c>
      <c r="B50" s="8"/>
      <c r="C50" s="3" t="s">
        <v>74</v>
      </c>
      <c r="D50" s="88">
        <v>167964000</v>
      </c>
      <c r="E50" s="7"/>
      <c r="F50" s="10">
        <v>36</v>
      </c>
      <c r="G50" s="88">
        <v>368000</v>
      </c>
      <c r="H50" s="11">
        <v>1</v>
      </c>
      <c r="I50" s="12">
        <v>0.85</v>
      </c>
      <c r="J50" s="13">
        <v>34.340000000000003</v>
      </c>
      <c r="K50" s="88"/>
      <c r="L50" s="64">
        <v>73000</v>
      </c>
      <c r="M50" s="5" t="s">
        <v>79</v>
      </c>
      <c r="N50" s="5" t="s">
        <v>108</v>
      </c>
    </row>
    <row r="51" spans="1:14" x14ac:dyDescent="0.2">
      <c r="A51" s="31" t="s">
        <v>109</v>
      </c>
      <c r="B51" s="32" t="s">
        <v>46</v>
      </c>
      <c r="C51" s="33" t="s">
        <v>74</v>
      </c>
      <c r="D51" s="79">
        <v>93263000</v>
      </c>
      <c r="E51" s="31"/>
      <c r="F51" s="35">
        <v>29</v>
      </c>
      <c r="G51" s="79">
        <v>565000</v>
      </c>
      <c r="H51" s="36">
        <v>0.97</v>
      </c>
      <c r="I51" s="37">
        <v>0.96</v>
      </c>
      <c r="J51" s="59">
        <v>19.37</v>
      </c>
      <c r="K51" s="79"/>
      <c r="L51" s="63">
        <v>62000</v>
      </c>
      <c r="M51" s="31" t="s">
        <v>110</v>
      </c>
      <c r="N51" s="31" t="s">
        <v>111</v>
      </c>
    </row>
    <row r="52" spans="1:14" x14ac:dyDescent="0.2">
      <c r="A52" s="5" t="s">
        <v>112</v>
      </c>
      <c r="B52" s="8"/>
      <c r="C52" s="3" t="s">
        <v>74</v>
      </c>
      <c r="D52" s="88">
        <v>13186000</v>
      </c>
      <c r="E52" s="7"/>
      <c r="F52" s="10">
        <v>10</v>
      </c>
      <c r="G52" s="88">
        <v>91000</v>
      </c>
      <c r="H52" s="11">
        <v>0.95</v>
      </c>
      <c r="I52" s="12">
        <v>0.95</v>
      </c>
      <c r="J52" s="13">
        <v>35.049999999999997</v>
      </c>
      <c r="K52" s="88"/>
      <c r="L52" s="64">
        <v>24000</v>
      </c>
      <c r="M52" s="5" t="s">
        <v>59</v>
      </c>
      <c r="N52" s="5" t="s">
        <v>113</v>
      </c>
    </row>
    <row r="53" spans="1:14" x14ac:dyDescent="0.2">
      <c r="A53" s="31" t="s">
        <v>114</v>
      </c>
      <c r="B53" s="32"/>
      <c r="C53" s="33" t="s">
        <v>74</v>
      </c>
      <c r="D53" s="79">
        <v>30496000</v>
      </c>
      <c r="E53" s="39"/>
      <c r="F53" s="35">
        <v>25</v>
      </c>
      <c r="G53" s="79">
        <v>228000</v>
      </c>
      <c r="H53" s="36">
        <v>0.94</v>
      </c>
      <c r="I53" s="37">
        <v>0.94</v>
      </c>
      <c r="J53" s="40">
        <v>26.18</v>
      </c>
      <c r="K53" s="79"/>
      <c r="L53" s="63">
        <v>65000</v>
      </c>
      <c r="M53" s="31" t="s">
        <v>86</v>
      </c>
      <c r="N53" s="31" t="s">
        <v>115</v>
      </c>
    </row>
    <row r="54" spans="1:14" x14ac:dyDescent="0.2">
      <c r="A54" s="5" t="s">
        <v>116</v>
      </c>
      <c r="B54" s="8"/>
      <c r="C54" s="3" t="s">
        <v>74</v>
      </c>
      <c r="D54" s="88">
        <v>106647000</v>
      </c>
      <c r="E54" s="7"/>
      <c r="F54" s="10">
        <v>14</v>
      </c>
      <c r="G54" s="88">
        <v>297000</v>
      </c>
      <c r="H54" s="11">
        <v>0.99</v>
      </c>
      <c r="I54" s="12">
        <v>0.96</v>
      </c>
      <c r="J54" s="13">
        <v>35.630000000000003</v>
      </c>
      <c r="K54" s="88"/>
      <c r="L54" s="64" t="s">
        <v>117</v>
      </c>
      <c r="M54" s="5" t="s">
        <v>118</v>
      </c>
      <c r="N54" s="5" t="s">
        <v>119</v>
      </c>
    </row>
    <row r="55" spans="1:14" x14ac:dyDescent="0.2">
      <c r="A55" s="31" t="s">
        <v>120</v>
      </c>
      <c r="B55" s="32" t="s">
        <v>121</v>
      </c>
      <c r="C55" s="33" t="s">
        <v>74</v>
      </c>
      <c r="D55" s="79">
        <v>724768000</v>
      </c>
      <c r="E55" s="39"/>
      <c r="F55" s="35">
        <v>24</v>
      </c>
      <c r="G55" s="79">
        <v>622000</v>
      </c>
      <c r="H55" s="36">
        <v>0.99</v>
      </c>
      <c r="I55" s="37">
        <v>0.99</v>
      </c>
      <c r="J55" s="40">
        <v>40.17</v>
      </c>
      <c r="K55" s="79">
        <v>765</v>
      </c>
      <c r="L55" s="63"/>
      <c r="M55" s="31"/>
      <c r="N55" s="31" t="s">
        <v>122</v>
      </c>
    </row>
    <row r="56" spans="1:14" x14ac:dyDescent="0.2">
      <c r="A56" s="5" t="s">
        <v>123</v>
      </c>
      <c r="B56" s="8"/>
      <c r="C56" s="3" t="s">
        <v>74</v>
      </c>
      <c r="D56" s="88">
        <v>50911000</v>
      </c>
      <c r="E56" s="7"/>
      <c r="F56" s="10">
        <v>13</v>
      </c>
      <c r="G56" s="88">
        <v>172000</v>
      </c>
      <c r="H56" s="11">
        <v>0.97</v>
      </c>
      <c r="I56" s="12">
        <v>0.86</v>
      </c>
      <c r="J56" s="13">
        <v>48.37</v>
      </c>
      <c r="K56" s="88"/>
      <c r="L56" s="64"/>
      <c r="M56" s="5"/>
      <c r="N56" s="5" t="s">
        <v>124</v>
      </c>
    </row>
    <row r="57" spans="1:14" x14ac:dyDescent="0.2">
      <c r="A57" s="31" t="s">
        <v>125</v>
      </c>
      <c r="B57" s="32"/>
      <c r="C57" s="33" t="s">
        <v>74</v>
      </c>
      <c r="D57" s="79">
        <v>46972000</v>
      </c>
      <c r="E57" s="39"/>
      <c r="F57" s="35">
        <v>10</v>
      </c>
      <c r="G57" s="79">
        <v>116000</v>
      </c>
      <c r="H57" s="36">
        <v>0.95</v>
      </c>
      <c r="I57" s="37">
        <v>0.95</v>
      </c>
      <c r="J57" s="40">
        <v>32.159999999999997</v>
      </c>
      <c r="K57" s="79"/>
      <c r="L57" s="63">
        <v>18000</v>
      </c>
      <c r="M57" s="31" t="s">
        <v>93</v>
      </c>
      <c r="N57" s="31" t="s">
        <v>126</v>
      </c>
    </row>
    <row r="58" spans="1:14" x14ac:dyDescent="0.2">
      <c r="A58" s="5" t="s">
        <v>127</v>
      </c>
      <c r="B58" s="8"/>
      <c r="C58" s="3" t="s">
        <v>74</v>
      </c>
      <c r="D58" s="88">
        <v>41141000</v>
      </c>
      <c r="E58" s="7"/>
      <c r="F58" s="10">
        <v>16</v>
      </c>
      <c r="G58" s="88">
        <v>268000</v>
      </c>
      <c r="H58" s="11">
        <v>0.92</v>
      </c>
      <c r="I58" s="12">
        <v>0.92</v>
      </c>
      <c r="J58" s="13">
        <v>25.48</v>
      </c>
      <c r="K58" s="88"/>
      <c r="L58" s="64" t="s">
        <v>128</v>
      </c>
      <c r="M58" s="5" t="s">
        <v>93</v>
      </c>
      <c r="N58" s="5" t="s">
        <v>129</v>
      </c>
    </row>
    <row r="59" spans="1:14" x14ac:dyDescent="0.2">
      <c r="A59" s="31" t="s">
        <v>130</v>
      </c>
      <c r="B59" s="32" t="s">
        <v>131</v>
      </c>
      <c r="C59" s="33" t="s">
        <v>74</v>
      </c>
      <c r="D59" s="79">
        <v>49575000</v>
      </c>
      <c r="E59" s="34">
        <v>4368000</v>
      </c>
      <c r="F59" s="35">
        <v>12</v>
      </c>
      <c r="G59" s="79">
        <v>187000</v>
      </c>
      <c r="H59" s="36">
        <v>0.79</v>
      </c>
      <c r="I59" s="37">
        <v>0.79</v>
      </c>
      <c r="J59" s="40">
        <v>28.87</v>
      </c>
      <c r="K59" s="79"/>
      <c r="L59" s="63" t="s">
        <v>132</v>
      </c>
      <c r="M59" s="31" t="s">
        <v>133</v>
      </c>
      <c r="N59" s="31" t="s">
        <v>134</v>
      </c>
    </row>
    <row r="60" spans="1:14" x14ac:dyDescent="0.2">
      <c r="A60" s="5" t="s">
        <v>135</v>
      </c>
      <c r="B60" s="8"/>
      <c r="C60" s="3" t="s">
        <v>74</v>
      </c>
      <c r="D60" s="88">
        <v>13493000</v>
      </c>
      <c r="E60" s="7"/>
      <c r="F60" s="10">
        <v>14</v>
      </c>
      <c r="G60" s="64" t="s">
        <v>136</v>
      </c>
      <c r="H60" s="11">
        <v>0.99</v>
      </c>
      <c r="I60" s="12">
        <v>0.98</v>
      </c>
      <c r="J60" s="6" t="s">
        <v>137</v>
      </c>
      <c r="K60" s="88">
        <v>282</v>
      </c>
      <c r="L60" s="64"/>
      <c r="M60" s="5"/>
      <c r="N60" s="5"/>
    </row>
    <row r="61" spans="1:14" x14ac:dyDescent="0.2">
      <c r="A61" s="31" t="s">
        <v>138</v>
      </c>
      <c r="B61" s="32"/>
      <c r="C61" s="33" t="s">
        <v>74</v>
      </c>
      <c r="D61" s="79">
        <v>22898000</v>
      </c>
      <c r="E61" s="39"/>
      <c r="F61" s="35">
        <v>12</v>
      </c>
      <c r="G61" s="79">
        <v>111000</v>
      </c>
      <c r="H61" s="36">
        <v>0.87</v>
      </c>
      <c r="I61" s="37">
        <v>0.87</v>
      </c>
      <c r="J61" s="40">
        <v>27.2</v>
      </c>
      <c r="K61" s="79"/>
      <c r="L61" s="63" t="s">
        <v>139</v>
      </c>
      <c r="M61" s="31" t="s">
        <v>140</v>
      </c>
      <c r="N61" s="31" t="s">
        <v>141</v>
      </c>
    </row>
    <row r="62" spans="1:14" x14ac:dyDescent="0.2">
      <c r="A62" s="5" t="s">
        <v>142</v>
      </c>
      <c r="B62" s="8"/>
      <c r="C62" s="3" t="s">
        <v>74</v>
      </c>
      <c r="D62" s="88">
        <v>35439000</v>
      </c>
      <c r="E62" s="7"/>
      <c r="F62" s="10">
        <v>10</v>
      </c>
      <c r="G62" s="88">
        <v>106000</v>
      </c>
      <c r="H62" s="11">
        <v>0.89</v>
      </c>
      <c r="I62" s="12">
        <v>0.89</v>
      </c>
      <c r="J62" s="13">
        <v>24.26</v>
      </c>
      <c r="K62" s="88"/>
      <c r="L62" s="64">
        <v>35000</v>
      </c>
      <c r="M62" s="5" t="s">
        <v>86</v>
      </c>
      <c r="N62" s="5" t="s">
        <v>143</v>
      </c>
    </row>
    <row r="63" spans="1:14" x14ac:dyDescent="0.2">
      <c r="A63" s="31" t="s">
        <v>144</v>
      </c>
      <c r="B63" s="32"/>
      <c r="C63" s="33" t="s">
        <v>74</v>
      </c>
      <c r="D63" s="79">
        <v>6082000</v>
      </c>
      <c r="E63" s="39"/>
      <c r="F63" s="35">
        <v>5</v>
      </c>
      <c r="G63" s="79">
        <v>50000</v>
      </c>
      <c r="H63" s="36">
        <v>0.88</v>
      </c>
      <c r="I63" s="37">
        <v>0.88</v>
      </c>
      <c r="J63" s="40">
        <v>47.7</v>
      </c>
      <c r="K63" s="79"/>
      <c r="L63" s="63" t="s">
        <v>145</v>
      </c>
      <c r="M63" s="31" t="s">
        <v>63</v>
      </c>
      <c r="N63" s="31"/>
    </row>
    <row r="64" spans="1:14" x14ac:dyDescent="0.2">
      <c r="A64" s="5" t="s">
        <v>146</v>
      </c>
      <c r="B64" s="8" t="s">
        <v>131</v>
      </c>
      <c r="C64" s="3" t="s">
        <v>74</v>
      </c>
      <c r="D64" s="88">
        <v>70151000</v>
      </c>
      <c r="E64" s="9">
        <v>6904000</v>
      </c>
      <c r="F64" s="10">
        <v>16</v>
      </c>
      <c r="G64" s="88">
        <v>267000</v>
      </c>
      <c r="H64" s="11">
        <v>0.83</v>
      </c>
      <c r="I64" s="12">
        <v>0.77</v>
      </c>
      <c r="J64" s="13">
        <v>40.619999999999997</v>
      </c>
      <c r="K64" s="88"/>
      <c r="L64" s="64">
        <v>28000</v>
      </c>
      <c r="M64" s="5" t="s">
        <v>76</v>
      </c>
      <c r="N64" s="5" t="s">
        <v>147</v>
      </c>
    </row>
    <row r="65" spans="1:14" x14ac:dyDescent="0.2">
      <c r="A65" s="31" t="s">
        <v>148</v>
      </c>
      <c r="B65" s="32"/>
      <c r="C65" s="33" t="s">
        <v>74</v>
      </c>
      <c r="D65" s="79">
        <v>27391000</v>
      </c>
      <c r="E65" s="39"/>
      <c r="F65" s="35">
        <v>12</v>
      </c>
      <c r="G65" s="79">
        <v>88000</v>
      </c>
      <c r="H65" s="36">
        <v>0.96</v>
      </c>
      <c r="I65" s="37">
        <v>0.96</v>
      </c>
      <c r="J65" s="40">
        <v>102.87</v>
      </c>
      <c r="K65" s="79"/>
      <c r="L65" s="63">
        <v>20000</v>
      </c>
      <c r="M65" s="31" t="s">
        <v>149</v>
      </c>
      <c r="N65" s="31" t="s">
        <v>150</v>
      </c>
    </row>
    <row r="66" spans="1:14" x14ac:dyDescent="0.2">
      <c r="A66" s="43"/>
      <c r="B66" s="44"/>
      <c r="C66" s="45" t="s">
        <v>151</v>
      </c>
      <c r="D66" s="90">
        <f>SUM(D37:D65)</f>
        <v>2266558000</v>
      </c>
      <c r="E66" s="46"/>
      <c r="F66" s="47">
        <v>416</v>
      </c>
      <c r="G66" s="90">
        <v>6043000</v>
      </c>
      <c r="H66" s="48">
        <v>0.93</v>
      </c>
      <c r="I66" s="49">
        <v>0.9</v>
      </c>
      <c r="J66" s="50">
        <v>35.68</v>
      </c>
      <c r="K66" s="90"/>
      <c r="L66" s="44"/>
      <c r="M66" s="43"/>
      <c r="N66" s="43"/>
    </row>
    <row r="67" spans="1:14" x14ac:dyDescent="0.2">
      <c r="A67" s="5"/>
      <c r="B67" s="8"/>
      <c r="C67" s="3"/>
      <c r="D67" s="88"/>
      <c r="E67" s="7"/>
      <c r="F67" s="7"/>
      <c r="G67" s="88"/>
      <c r="H67" s="6"/>
      <c r="I67" s="6"/>
      <c r="J67" s="7"/>
      <c r="K67" s="88"/>
      <c r="L67" s="8"/>
      <c r="M67" s="5"/>
      <c r="N67" s="5"/>
    </row>
    <row r="68" spans="1:14" x14ac:dyDescent="0.2">
      <c r="A68" s="23" t="s">
        <v>314</v>
      </c>
      <c r="B68" s="8"/>
      <c r="C68" s="3"/>
      <c r="D68" s="88"/>
      <c r="E68" s="7"/>
      <c r="F68" s="7"/>
      <c r="G68" s="88"/>
      <c r="H68" s="6"/>
      <c r="I68" s="6"/>
      <c r="J68" s="7"/>
      <c r="K68" s="88"/>
      <c r="L68" s="8"/>
      <c r="M68" s="5"/>
      <c r="N68" s="5"/>
    </row>
    <row r="69" spans="1:14" x14ac:dyDescent="0.2">
      <c r="A69" s="31" t="s">
        <v>152</v>
      </c>
      <c r="B69" s="32"/>
      <c r="C69" s="33" t="s">
        <v>153</v>
      </c>
      <c r="D69" s="79">
        <v>104347000</v>
      </c>
      <c r="E69" s="39"/>
      <c r="F69" s="35">
        <v>46</v>
      </c>
      <c r="G69" s="79">
        <v>408000</v>
      </c>
      <c r="H69" s="36">
        <v>0.93</v>
      </c>
      <c r="I69" s="37">
        <v>0.9</v>
      </c>
      <c r="J69" s="40">
        <v>21.96</v>
      </c>
      <c r="K69" s="79"/>
      <c r="L69" s="63" t="s">
        <v>154</v>
      </c>
      <c r="M69" s="31" t="s">
        <v>63</v>
      </c>
      <c r="N69" s="31" t="s">
        <v>155</v>
      </c>
    </row>
    <row r="70" spans="1:14" x14ac:dyDescent="0.2">
      <c r="A70" s="5" t="s">
        <v>156</v>
      </c>
      <c r="B70" s="8" t="s">
        <v>157</v>
      </c>
      <c r="C70" s="3" t="s">
        <v>153</v>
      </c>
      <c r="D70" s="88">
        <v>50205000</v>
      </c>
      <c r="E70" s="9">
        <v>11500000</v>
      </c>
      <c r="F70" s="10">
        <v>11</v>
      </c>
      <c r="G70" s="88">
        <v>99000</v>
      </c>
      <c r="H70" s="11">
        <v>0.92</v>
      </c>
      <c r="I70" s="12">
        <v>0.92</v>
      </c>
      <c r="J70" s="13">
        <v>40.24</v>
      </c>
      <c r="K70" s="88"/>
      <c r="L70" s="64"/>
      <c r="M70" s="5"/>
      <c r="N70" s="5" t="s">
        <v>158</v>
      </c>
    </row>
    <row r="71" spans="1:14" x14ac:dyDescent="0.2">
      <c r="A71" s="31" t="s">
        <v>159</v>
      </c>
      <c r="B71" s="32"/>
      <c r="C71" s="33" t="s">
        <v>160</v>
      </c>
      <c r="D71" s="79">
        <v>98492000</v>
      </c>
      <c r="E71" s="39"/>
      <c r="F71" s="35">
        <v>9</v>
      </c>
      <c r="G71" s="79">
        <v>59000</v>
      </c>
      <c r="H71" s="36">
        <v>0.89</v>
      </c>
      <c r="I71" s="37">
        <v>0.89</v>
      </c>
      <c r="J71" s="40">
        <v>42.92</v>
      </c>
      <c r="K71" s="79">
        <v>2</v>
      </c>
      <c r="L71" s="63"/>
      <c r="M71" s="31"/>
      <c r="N71" s="31" t="s">
        <v>161</v>
      </c>
    </row>
    <row r="72" spans="1:14" x14ac:dyDescent="0.2">
      <c r="A72" s="5" t="s">
        <v>162</v>
      </c>
      <c r="B72" s="8"/>
      <c r="C72" s="3" t="s">
        <v>153</v>
      </c>
      <c r="D72" s="88">
        <v>94081000</v>
      </c>
      <c r="E72" s="7"/>
      <c r="F72" s="10">
        <v>17</v>
      </c>
      <c r="G72" s="88">
        <v>409000</v>
      </c>
      <c r="H72" s="11">
        <v>0.95</v>
      </c>
      <c r="I72" s="12">
        <v>0.95</v>
      </c>
      <c r="J72" s="13">
        <v>37.29</v>
      </c>
      <c r="K72" s="88"/>
      <c r="L72" s="64">
        <v>15000</v>
      </c>
      <c r="M72" s="5" t="s">
        <v>163</v>
      </c>
      <c r="N72" s="5" t="s">
        <v>164</v>
      </c>
    </row>
    <row r="73" spans="1:14" x14ac:dyDescent="0.2">
      <c r="A73" s="31" t="s">
        <v>165</v>
      </c>
      <c r="B73" s="32"/>
      <c r="C73" s="33" t="s">
        <v>153</v>
      </c>
      <c r="D73" s="79">
        <v>84516000</v>
      </c>
      <c r="E73" s="39"/>
      <c r="F73" s="35">
        <v>9</v>
      </c>
      <c r="G73" s="79">
        <v>147000</v>
      </c>
      <c r="H73" s="36">
        <v>0.88</v>
      </c>
      <c r="I73" s="37">
        <v>0.86</v>
      </c>
      <c r="J73" s="40">
        <v>39.5</v>
      </c>
      <c r="K73" s="79"/>
      <c r="L73" s="63" t="s">
        <v>166</v>
      </c>
      <c r="M73" s="31" t="s">
        <v>167</v>
      </c>
      <c r="N73" s="31" t="s">
        <v>168</v>
      </c>
    </row>
    <row r="74" spans="1:14" x14ac:dyDescent="0.2">
      <c r="A74" s="5" t="s">
        <v>169</v>
      </c>
      <c r="B74" s="8"/>
      <c r="C74" s="3" t="s">
        <v>153</v>
      </c>
      <c r="D74" s="88">
        <v>32737000</v>
      </c>
      <c r="E74" s="7"/>
      <c r="F74" s="10">
        <v>13</v>
      </c>
      <c r="G74" s="88">
        <v>103000</v>
      </c>
      <c r="H74" s="11">
        <v>0.89</v>
      </c>
      <c r="I74" s="12">
        <v>0.89</v>
      </c>
      <c r="J74" s="13">
        <v>18.39</v>
      </c>
      <c r="K74" s="88"/>
      <c r="L74" s="64">
        <v>46000</v>
      </c>
      <c r="M74" s="5" t="s">
        <v>170</v>
      </c>
      <c r="N74" s="5" t="s">
        <v>171</v>
      </c>
    </row>
    <row r="75" spans="1:14" x14ac:dyDescent="0.2">
      <c r="A75" s="31" t="s">
        <v>172</v>
      </c>
      <c r="B75" s="32"/>
      <c r="C75" s="33" t="s">
        <v>160</v>
      </c>
      <c r="D75" s="79">
        <v>23748000</v>
      </c>
      <c r="E75" s="39"/>
      <c r="F75" s="35">
        <v>1</v>
      </c>
      <c r="G75" s="79">
        <v>35000</v>
      </c>
      <c r="H75" s="36">
        <v>1</v>
      </c>
      <c r="I75" s="37">
        <v>1</v>
      </c>
      <c r="J75" s="40">
        <v>96.19</v>
      </c>
      <c r="K75" s="79"/>
      <c r="L75" s="63"/>
      <c r="M75" s="31"/>
      <c r="N75" s="31" t="s">
        <v>173</v>
      </c>
    </row>
    <row r="76" spans="1:14" x14ac:dyDescent="0.2">
      <c r="A76" s="5" t="s">
        <v>174</v>
      </c>
      <c r="B76" s="8"/>
      <c r="C76" s="3" t="s">
        <v>153</v>
      </c>
      <c r="D76" s="88">
        <v>33842000</v>
      </c>
      <c r="E76" s="7"/>
      <c r="F76" s="10">
        <v>15</v>
      </c>
      <c r="G76" s="88">
        <v>133000</v>
      </c>
      <c r="H76" s="11">
        <v>0.71</v>
      </c>
      <c r="I76" s="12">
        <v>0.7</v>
      </c>
      <c r="J76" s="13">
        <v>34.99</v>
      </c>
      <c r="K76" s="88"/>
      <c r="L76" s="64">
        <v>61000</v>
      </c>
      <c r="M76" s="5" t="s">
        <v>175</v>
      </c>
      <c r="N76" s="5"/>
    </row>
    <row r="77" spans="1:14" x14ac:dyDescent="0.2">
      <c r="A77" s="31" t="s">
        <v>176</v>
      </c>
      <c r="B77" s="32" t="s">
        <v>177</v>
      </c>
      <c r="C77" s="33" t="s">
        <v>153</v>
      </c>
      <c r="D77" s="79">
        <v>216370000</v>
      </c>
      <c r="E77" s="34">
        <v>104501000</v>
      </c>
      <c r="F77" s="35">
        <v>3</v>
      </c>
      <c r="G77" s="79">
        <v>171000</v>
      </c>
      <c r="H77" s="36">
        <v>0.98</v>
      </c>
      <c r="I77" s="37">
        <v>0.94</v>
      </c>
      <c r="J77" s="40">
        <v>55.87</v>
      </c>
      <c r="K77" s="79">
        <v>129</v>
      </c>
      <c r="L77" s="63"/>
      <c r="M77" s="31"/>
      <c r="N77" s="31" t="s">
        <v>178</v>
      </c>
    </row>
    <row r="78" spans="1:14" x14ac:dyDescent="0.2">
      <c r="A78" s="5" t="s">
        <v>179</v>
      </c>
      <c r="B78" s="8"/>
      <c r="C78" s="3" t="s">
        <v>153</v>
      </c>
      <c r="D78" s="88">
        <v>51787000</v>
      </c>
      <c r="E78" s="7"/>
      <c r="F78" s="10">
        <v>21</v>
      </c>
      <c r="G78" s="88">
        <v>212000</v>
      </c>
      <c r="H78" s="11">
        <v>0.84</v>
      </c>
      <c r="I78" s="12">
        <v>0.73</v>
      </c>
      <c r="J78" s="13">
        <v>17.12</v>
      </c>
      <c r="K78" s="88"/>
      <c r="L78" s="64"/>
      <c r="M78" s="5"/>
      <c r="N78" s="5" t="s">
        <v>180</v>
      </c>
    </row>
    <row r="79" spans="1:14" x14ac:dyDescent="0.2">
      <c r="A79" s="31" t="s">
        <v>181</v>
      </c>
      <c r="B79" s="32"/>
      <c r="C79" s="33" t="s">
        <v>153</v>
      </c>
      <c r="D79" s="79">
        <v>13696000</v>
      </c>
      <c r="E79" s="39"/>
      <c r="F79" s="35">
        <v>18</v>
      </c>
      <c r="G79" s="79">
        <v>74000</v>
      </c>
      <c r="H79" s="36">
        <v>0.81</v>
      </c>
      <c r="I79" s="37">
        <v>0.81</v>
      </c>
      <c r="J79" s="40">
        <v>30.05</v>
      </c>
      <c r="K79" s="79"/>
      <c r="L79" s="63"/>
      <c r="M79" s="31"/>
      <c r="N79" s="31" t="s">
        <v>182</v>
      </c>
    </row>
    <row r="80" spans="1:14" x14ac:dyDescent="0.2">
      <c r="A80" s="5" t="s">
        <v>183</v>
      </c>
      <c r="B80" s="8"/>
      <c r="C80" s="3" t="s">
        <v>153</v>
      </c>
      <c r="D80" s="88">
        <v>104799000</v>
      </c>
      <c r="E80" s="7"/>
      <c r="F80" s="10">
        <v>21</v>
      </c>
      <c r="G80" s="88">
        <v>253000</v>
      </c>
      <c r="H80" s="11">
        <v>1</v>
      </c>
      <c r="I80" s="12">
        <v>1</v>
      </c>
      <c r="J80" s="13">
        <v>28.7</v>
      </c>
      <c r="K80" s="88"/>
      <c r="L80" s="64">
        <v>53000</v>
      </c>
      <c r="M80" s="5" t="s">
        <v>184</v>
      </c>
      <c r="N80" s="5" t="s">
        <v>185</v>
      </c>
    </row>
    <row r="81" spans="1:14" x14ac:dyDescent="0.2">
      <c r="A81" s="31" t="s">
        <v>186</v>
      </c>
      <c r="B81" s="32" t="s">
        <v>131</v>
      </c>
      <c r="C81" s="33" t="s">
        <v>187</v>
      </c>
      <c r="D81" s="79">
        <v>129790000</v>
      </c>
      <c r="E81" s="34">
        <v>55202000</v>
      </c>
      <c r="F81" s="35">
        <v>50</v>
      </c>
      <c r="G81" s="79">
        <v>551000</v>
      </c>
      <c r="H81" s="36">
        <v>0.89</v>
      </c>
      <c r="I81" s="37">
        <v>0.89</v>
      </c>
      <c r="J81" s="40">
        <v>26.54</v>
      </c>
      <c r="K81" s="79"/>
      <c r="L81" s="63">
        <v>75000</v>
      </c>
      <c r="M81" s="31" t="s">
        <v>175</v>
      </c>
      <c r="N81" s="31" t="s">
        <v>188</v>
      </c>
    </row>
    <row r="82" spans="1:14" x14ac:dyDescent="0.2">
      <c r="A82" s="5" t="s">
        <v>189</v>
      </c>
      <c r="B82" s="8" t="s">
        <v>157</v>
      </c>
      <c r="C82" s="3" t="s">
        <v>153</v>
      </c>
      <c r="D82" s="88">
        <v>128890000</v>
      </c>
      <c r="E82" s="9">
        <v>43600000</v>
      </c>
      <c r="F82" s="10">
        <v>21</v>
      </c>
      <c r="G82" s="88">
        <v>192000</v>
      </c>
      <c r="H82" s="11">
        <v>0.99</v>
      </c>
      <c r="I82" s="12">
        <v>0.98</v>
      </c>
      <c r="J82" s="13">
        <v>48.68</v>
      </c>
      <c r="K82" s="88"/>
      <c r="L82" s="64"/>
      <c r="M82" s="5"/>
      <c r="N82" s="5" t="s">
        <v>190</v>
      </c>
    </row>
    <row r="83" spans="1:14" x14ac:dyDescent="0.2">
      <c r="A83" s="31" t="s">
        <v>191</v>
      </c>
      <c r="B83" s="32"/>
      <c r="C83" s="33" t="s">
        <v>153</v>
      </c>
      <c r="D83" s="79">
        <v>41166000</v>
      </c>
      <c r="E83" s="39"/>
      <c r="F83" s="35">
        <v>19</v>
      </c>
      <c r="G83" s="79">
        <v>211000</v>
      </c>
      <c r="H83" s="36">
        <v>1</v>
      </c>
      <c r="I83" s="37">
        <v>1</v>
      </c>
      <c r="J83" s="40">
        <v>23.14</v>
      </c>
      <c r="K83" s="79"/>
      <c r="L83" s="63"/>
      <c r="M83" s="31"/>
      <c r="N83" s="31" t="s">
        <v>192</v>
      </c>
    </row>
    <row r="84" spans="1:14" x14ac:dyDescent="0.2">
      <c r="A84" s="43"/>
      <c r="B84" s="44"/>
      <c r="C84" s="45" t="s">
        <v>193</v>
      </c>
      <c r="D84" s="90">
        <f>SUM(D69:D83)</f>
        <v>1208466000</v>
      </c>
      <c r="E84" s="46"/>
      <c r="F84" s="47">
        <v>274</v>
      </c>
      <c r="G84" s="93">
        <v>3057000</v>
      </c>
      <c r="H84" s="48">
        <v>0.92</v>
      </c>
      <c r="I84" s="49">
        <v>0.9</v>
      </c>
      <c r="J84" s="50">
        <v>32.4</v>
      </c>
      <c r="K84" s="90"/>
      <c r="L84" s="44"/>
      <c r="M84" s="43"/>
      <c r="N84" s="43"/>
    </row>
    <row r="85" spans="1:14" x14ac:dyDescent="0.2">
      <c r="A85" s="5"/>
      <c r="B85" s="8"/>
      <c r="C85" s="3"/>
      <c r="D85" s="88"/>
      <c r="E85" s="7"/>
      <c r="F85" s="7"/>
      <c r="G85" s="88"/>
      <c r="H85" s="6"/>
      <c r="I85" s="6"/>
      <c r="J85" s="7"/>
      <c r="K85" s="88"/>
      <c r="L85" s="8"/>
      <c r="M85" s="5"/>
      <c r="N85" s="5"/>
    </row>
    <row r="86" spans="1:14" x14ac:dyDescent="0.2">
      <c r="A86" s="23" t="s">
        <v>315</v>
      </c>
      <c r="B86" s="8"/>
      <c r="C86" s="3"/>
      <c r="D86" s="88"/>
      <c r="E86" s="7"/>
      <c r="F86" s="7"/>
      <c r="G86" s="88"/>
      <c r="H86" s="6"/>
      <c r="I86" s="6"/>
      <c r="J86" s="7"/>
      <c r="K86" s="88"/>
      <c r="L86" s="8"/>
      <c r="M86" s="7"/>
      <c r="N86" s="7"/>
    </row>
    <row r="87" spans="1:14" x14ac:dyDescent="0.2">
      <c r="A87" s="31" t="s">
        <v>194</v>
      </c>
      <c r="B87" s="32"/>
      <c r="C87" s="33" t="s">
        <v>195</v>
      </c>
      <c r="D87" s="79">
        <v>33236000</v>
      </c>
      <c r="E87" s="39"/>
      <c r="F87" s="35">
        <v>22</v>
      </c>
      <c r="G87" s="79">
        <v>270000</v>
      </c>
      <c r="H87" s="36">
        <v>0.87</v>
      </c>
      <c r="I87" s="37">
        <v>0.87</v>
      </c>
      <c r="J87" s="40">
        <v>15.01</v>
      </c>
      <c r="K87" s="79"/>
      <c r="L87" s="63" t="s">
        <v>196</v>
      </c>
      <c r="M87" s="31" t="s">
        <v>197</v>
      </c>
      <c r="N87" s="31" t="s">
        <v>198</v>
      </c>
    </row>
    <row r="88" spans="1:14" x14ac:dyDescent="0.2">
      <c r="A88" s="5" t="s">
        <v>199</v>
      </c>
      <c r="B88" s="8"/>
      <c r="C88" s="3" t="s">
        <v>195</v>
      </c>
      <c r="D88" s="88">
        <v>66502000</v>
      </c>
      <c r="E88" s="7"/>
      <c r="F88" s="10">
        <v>23</v>
      </c>
      <c r="G88" s="88">
        <v>174000</v>
      </c>
      <c r="H88" s="11">
        <v>0.95</v>
      </c>
      <c r="I88" s="12">
        <v>0.95</v>
      </c>
      <c r="J88" s="13">
        <v>36.79</v>
      </c>
      <c r="K88" s="88">
        <v>87</v>
      </c>
      <c r="L88" s="64" t="s">
        <v>117</v>
      </c>
      <c r="M88" s="5" t="s">
        <v>197</v>
      </c>
      <c r="N88" s="5" t="s">
        <v>200</v>
      </c>
    </row>
    <row r="89" spans="1:14" x14ac:dyDescent="0.2">
      <c r="A89" s="31" t="s">
        <v>201</v>
      </c>
      <c r="B89" s="32"/>
      <c r="C89" s="33" t="s">
        <v>195</v>
      </c>
      <c r="D89" s="79">
        <v>36074000</v>
      </c>
      <c r="E89" s="39"/>
      <c r="F89" s="35">
        <v>28</v>
      </c>
      <c r="G89" s="79">
        <v>260000</v>
      </c>
      <c r="H89" s="36">
        <v>0.97</v>
      </c>
      <c r="I89" s="37">
        <v>0.83</v>
      </c>
      <c r="J89" s="40">
        <v>18.38</v>
      </c>
      <c r="K89" s="79"/>
      <c r="L89" s="63" t="s">
        <v>202</v>
      </c>
      <c r="M89" s="31" t="s">
        <v>59</v>
      </c>
      <c r="N89" s="31" t="s">
        <v>203</v>
      </c>
    </row>
    <row r="90" spans="1:14" x14ac:dyDescent="0.2">
      <c r="A90" s="5" t="s">
        <v>204</v>
      </c>
      <c r="B90" s="8"/>
      <c r="C90" s="3" t="s">
        <v>195</v>
      </c>
      <c r="D90" s="88">
        <v>17198000</v>
      </c>
      <c r="E90" s="7"/>
      <c r="F90" s="10">
        <v>24</v>
      </c>
      <c r="G90" s="88">
        <v>156000</v>
      </c>
      <c r="H90" s="11">
        <v>0.98</v>
      </c>
      <c r="I90" s="12">
        <v>0.95</v>
      </c>
      <c r="J90" s="13">
        <v>23.45</v>
      </c>
      <c r="K90" s="88"/>
      <c r="L90" s="64" t="s">
        <v>205</v>
      </c>
      <c r="M90" s="5" t="s">
        <v>79</v>
      </c>
      <c r="N90" s="5" t="s">
        <v>206</v>
      </c>
    </row>
    <row r="91" spans="1:14" x14ac:dyDescent="0.2">
      <c r="A91" s="31" t="s">
        <v>207</v>
      </c>
      <c r="B91" s="32"/>
      <c r="C91" s="33" t="s">
        <v>195</v>
      </c>
      <c r="D91" s="79">
        <v>23794000</v>
      </c>
      <c r="E91" s="39"/>
      <c r="F91" s="35">
        <v>21</v>
      </c>
      <c r="G91" s="79">
        <v>223000</v>
      </c>
      <c r="H91" s="36">
        <v>0.99</v>
      </c>
      <c r="I91" s="37">
        <v>0.99</v>
      </c>
      <c r="J91" s="40">
        <v>18.45</v>
      </c>
      <c r="K91" s="79"/>
      <c r="L91" s="63">
        <v>55000</v>
      </c>
      <c r="M91" s="31" t="s">
        <v>208</v>
      </c>
      <c r="N91" s="31" t="s">
        <v>209</v>
      </c>
    </row>
    <row r="92" spans="1:14" x14ac:dyDescent="0.2">
      <c r="A92" s="5" t="s">
        <v>210</v>
      </c>
      <c r="B92" s="8"/>
      <c r="C92" s="3" t="s">
        <v>195</v>
      </c>
      <c r="D92" s="88">
        <v>50725000</v>
      </c>
      <c r="E92" s="7"/>
      <c r="F92" s="10">
        <v>29</v>
      </c>
      <c r="G92" s="88">
        <v>358000</v>
      </c>
      <c r="H92" s="11">
        <v>0.96</v>
      </c>
      <c r="I92" s="12">
        <v>0.79</v>
      </c>
      <c r="J92" s="13">
        <v>22.88</v>
      </c>
      <c r="K92" s="88"/>
      <c r="L92" s="64" t="s">
        <v>211</v>
      </c>
      <c r="M92" s="5" t="s">
        <v>197</v>
      </c>
      <c r="N92" s="5" t="s">
        <v>212</v>
      </c>
    </row>
    <row r="93" spans="1:14" x14ac:dyDescent="0.2">
      <c r="A93" s="31" t="s">
        <v>213</v>
      </c>
      <c r="B93" s="32"/>
      <c r="C93" s="33" t="s">
        <v>195</v>
      </c>
      <c r="D93" s="79">
        <v>34436000</v>
      </c>
      <c r="E93" s="39"/>
      <c r="F93" s="35">
        <v>15</v>
      </c>
      <c r="G93" s="79">
        <v>227000</v>
      </c>
      <c r="H93" s="36">
        <v>0.82</v>
      </c>
      <c r="I93" s="37">
        <v>0.82</v>
      </c>
      <c r="J93" s="40">
        <v>19.760000000000002</v>
      </c>
      <c r="K93" s="79"/>
      <c r="L93" s="63"/>
      <c r="M93" s="31"/>
      <c r="N93" s="31" t="s">
        <v>214</v>
      </c>
    </row>
    <row r="94" spans="1:14" x14ac:dyDescent="0.2">
      <c r="A94" s="5" t="s">
        <v>215</v>
      </c>
      <c r="B94" s="8"/>
      <c r="C94" s="3" t="s">
        <v>195</v>
      </c>
      <c r="D94" s="88">
        <v>16925000</v>
      </c>
      <c r="E94" s="7"/>
      <c r="F94" s="10">
        <v>17</v>
      </c>
      <c r="G94" s="88">
        <v>124000</v>
      </c>
      <c r="H94" s="11">
        <v>0.89</v>
      </c>
      <c r="I94" s="12">
        <v>0.87</v>
      </c>
      <c r="J94" s="13">
        <v>10.039999999999999</v>
      </c>
      <c r="K94" s="88"/>
      <c r="L94" s="64" t="s">
        <v>216</v>
      </c>
      <c r="M94" s="5" t="s">
        <v>79</v>
      </c>
      <c r="N94" s="5" t="s">
        <v>217</v>
      </c>
    </row>
    <row r="95" spans="1:14" x14ac:dyDescent="0.2">
      <c r="A95" s="31" t="s">
        <v>218</v>
      </c>
      <c r="B95" s="32"/>
      <c r="C95" s="33" t="s">
        <v>195</v>
      </c>
      <c r="D95" s="79">
        <v>32085000</v>
      </c>
      <c r="E95" s="39"/>
      <c r="F95" s="35">
        <v>13</v>
      </c>
      <c r="G95" s="79">
        <v>183000</v>
      </c>
      <c r="H95" s="36">
        <v>0.57999999999999996</v>
      </c>
      <c r="I95" s="37">
        <v>0.57999999999999996</v>
      </c>
      <c r="J95" s="40">
        <v>22.06</v>
      </c>
      <c r="K95" s="79"/>
      <c r="L95" s="63"/>
      <c r="M95" s="31"/>
      <c r="N95" s="31" t="s">
        <v>219</v>
      </c>
    </row>
    <row r="96" spans="1:14" x14ac:dyDescent="0.2">
      <c r="A96" s="5" t="s">
        <v>220</v>
      </c>
      <c r="B96" s="8"/>
      <c r="C96" s="3" t="s">
        <v>195</v>
      </c>
      <c r="D96" s="88">
        <v>42869000</v>
      </c>
      <c r="E96" s="7"/>
      <c r="F96" s="10">
        <v>14</v>
      </c>
      <c r="G96" s="88">
        <v>249000</v>
      </c>
      <c r="H96" s="11">
        <v>0.96</v>
      </c>
      <c r="I96" s="12">
        <v>0.96</v>
      </c>
      <c r="J96" s="13">
        <v>29.12</v>
      </c>
      <c r="K96" s="88">
        <v>9</v>
      </c>
      <c r="L96" s="64">
        <v>98000</v>
      </c>
      <c r="M96" s="5" t="s">
        <v>79</v>
      </c>
      <c r="N96" s="5" t="s">
        <v>221</v>
      </c>
    </row>
    <row r="97" spans="1:14" x14ac:dyDescent="0.2">
      <c r="A97" s="65"/>
      <c r="B97" s="66"/>
      <c r="C97" s="71" t="s">
        <v>222</v>
      </c>
      <c r="D97" s="83">
        <f>SUM(D87:D96)</f>
        <v>353844000</v>
      </c>
      <c r="E97" s="72"/>
      <c r="F97" s="73">
        <v>206</v>
      </c>
      <c r="G97" s="83">
        <v>2224000</v>
      </c>
      <c r="H97" s="74">
        <v>0.9</v>
      </c>
      <c r="I97" s="75">
        <v>0.86</v>
      </c>
      <c r="J97" s="76">
        <v>21.84</v>
      </c>
      <c r="K97" s="83"/>
      <c r="L97" s="77"/>
      <c r="M97" s="78"/>
      <c r="N97" s="65"/>
    </row>
    <row r="98" spans="1:14" x14ac:dyDescent="0.2">
      <c r="A98" s="67"/>
      <c r="B98" s="68"/>
      <c r="C98" s="69"/>
      <c r="D98" s="91"/>
      <c r="E98" s="54"/>
      <c r="F98" s="51"/>
      <c r="G98" s="91"/>
      <c r="H98" s="52"/>
      <c r="I98" s="53"/>
      <c r="J98" s="70"/>
      <c r="K98" s="91"/>
      <c r="L98" s="68"/>
      <c r="M98" s="67"/>
      <c r="N98" s="67"/>
    </row>
    <row r="99" spans="1:14" x14ac:dyDescent="0.2">
      <c r="A99" s="23" t="s">
        <v>316</v>
      </c>
      <c r="B99" s="8"/>
      <c r="C99" s="3"/>
      <c r="D99" s="88"/>
      <c r="E99" s="7"/>
      <c r="F99" s="7"/>
      <c r="G99" s="88"/>
      <c r="H99" s="6"/>
      <c r="I99" s="6"/>
      <c r="J99" s="7"/>
      <c r="K99" s="88"/>
      <c r="L99" s="8"/>
      <c r="M99" s="5"/>
      <c r="N99" s="5"/>
    </row>
    <row r="100" spans="1:14" x14ac:dyDescent="0.2">
      <c r="A100" s="31" t="s">
        <v>223</v>
      </c>
      <c r="B100" s="32" t="s">
        <v>121</v>
      </c>
      <c r="C100" s="33" t="s">
        <v>224</v>
      </c>
      <c r="D100" s="79">
        <v>1078617000</v>
      </c>
      <c r="E100" s="39"/>
      <c r="F100" s="35">
        <v>65</v>
      </c>
      <c r="G100" s="79">
        <v>1069000</v>
      </c>
      <c r="H100" s="36">
        <v>0.97</v>
      </c>
      <c r="I100" s="37">
        <v>0.93</v>
      </c>
      <c r="J100" s="40">
        <v>35.11</v>
      </c>
      <c r="K100" s="79">
        <v>947</v>
      </c>
      <c r="L100" s="63">
        <v>18000</v>
      </c>
      <c r="M100" s="31" t="s">
        <v>63</v>
      </c>
      <c r="N100" s="31" t="s">
        <v>225</v>
      </c>
    </row>
    <row r="101" spans="1:14" x14ac:dyDescent="0.2">
      <c r="A101" s="5" t="s">
        <v>226</v>
      </c>
      <c r="B101" s="8"/>
      <c r="C101" s="3" t="s">
        <v>224</v>
      </c>
      <c r="D101" s="88">
        <v>30555000</v>
      </c>
      <c r="E101" s="7"/>
      <c r="F101" s="10">
        <v>15</v>
      </c>
      <c r="G101" s="88">
        <v>114000</v>
      </c>
      <c r="H101" s="11">
        <v>0.96</v>
      </c>
      <c r="I101" s="12">
        <v>0.96</v>
      </c>
      <c r="J101" s="13">
        <v>17.350000000000001</v>
      </c>
      <c r="K101" s="88"/>
      <c r="L101" s="64" t="s">
        <v>75</v>
      </c>
      <c r="M101" s="5" t="s">
        <v>227</v>
      </c>
      <c r="N101" s="5" t="s">
        <v>228</v>
      </c>
    </row>
    <row r="102" spans="1:14" x14ac:dyDescent="0.2">
      <c r="A102" s="31" t="s">
        <v>229</v>
      </c>
      <c r="B102" s="32"/>
      <c r="C102" s="33" t="s">
        <v>224</v>
      </c>
      <c r="D102" s="79">
        <v>30594000</v>
      </c>
      <c r="E102" s="34">
        <v>4851000</v>
      </c>
      <c r="F102" s="35">
        <v>37</v>
      </c>
      <c r="G102" s="79">
        <v>222000</v>
      </c>
      <c r="H102" s="36">
        <v>0.93</v>
      </c>
      <c r="I102" s="37">
        <v>0.93</v>
      </c>
      <c r="J102" s="40">
        <v>12.81</v>
      </c>
      <c r="K102" s="79"/>
      <c r="L102" s="63"/>
      <c r="M102" s="31"/>
      <c r="N102" s="31" t="s">
        <v>230</v>
      </c>
    </row>
    <row r="103" spans="1:14" x14ac:dyDescent="0.2">
      <c r="A103" s="5" t="s">
        <v>231</v>
      </c>
      <c r="B103" s="8"/>
      <c r="C103" s="3" t="s">
        <v>224</v>
      </c>
      <c r="D103" s="88">
        <v>47774000</v>
      </c>
      <c r="E103" s="7"/>
      <c r="F103" s="10">
        <v>19</v>
      </c>
      <c r="G103" s="88">
        <v>245000</v>
      </c>
      <c r="H103" s="11">
        <v>0.88</v>
      </c>
      <c r="I103" s="12">
        <v>0.88</v>
      </c>
      <c r="J103" s="13">
        <v>16.75</v>
      </c>
      <c r="K103" s="88"/>
      <c r="L103" s="64" t="s">
        <v>232</v>
      </c>
      <c r="M103" s="5" t="s">
        <v>233</v>
      </c>
      <c r="N103" s="5" t="s">
        <v>234</v>
      </c>
    </row>
    <row r="104" spans="1:14" x14ac:dyDescent="0.2">
      <c r="A104" s="31" t="s">
        <v>235</v>
      </c>
      <c r="B104" s="32"/>
      <c r="C104" s="33" t="s">
        <v>224</v>
      </c>
      <c r="D104" s="79">
        <v>151391000</v>
      </c>
      <c r="E104" s="39"/>
      <c r="F104" s="35">
        <v>19</v>
      </c>
      <c r="G104" s="79">
        <v>220000</v>
      </c>
      <c r="H104" s="36">
        <v>0.94</v>
      </c>
      <c r="I104" s="37">
        <v>0.93</v>
      </c>
      <c r="J104" s="40">
        <v>49.75</v>
      </c>
      <c r="K104" s="79">
        <v>7</v>
      </c>
      <c r="L104" s="63" t="s">
        <v>236</v>
      </c>
      <c r="M104" s="31" t="s">
        <v>227</v>
      </c>
      <c r="N104" s="31" t="s">
        <v>50</v>
      </c>
    </row>
    <row r="105" spans="1:14" x14ac:dyDescent="0.2">
      <c r="A105" s="5" t="s">
        <v>237</v>
      </c>
      <c r="B105" s="8"/>
      <c r="C105" s="3" t="s">
        <v>238</v>
      </c>
      <c r="D105" s="88">
        <v>9369000</v>
      </c>
      <c r="E105" s="7"/>
      <c r="F105" s="10">
        <v>28</v>
      </c>
      <c r="G105" s="88">
        <v>48000</v>
      </c>
      <c r="H105" s="11">
        <v>1</v>
      </c>
      <c r="I105" s="12">
        <v>1</v>
      </c>
      <c r="J105" s="13">
        <v>17.22</v>
      </c>
      <c r="K105" s="88"/>
      <c r="L105" s="64" t="s">
        <v>239</v>
      </c>
      <c r="M105" s="5" t="s">
        <v>240</v>
      </c>
      <c r="N105" s="5"/>
    </row>
    <row r="106" spans="1:14" x14ac:dyDescent="0.2">
      <c r="A106" s="31" t="s">
        <v>241</v>
      </c>
      <c r="B106" s="32"/>
      <c r="C106" s="33" t="s">
        <v>224</v>
      </c>
      <c r="D106" s="79">
        <v>18603000</v>
      </c>
      <c r="E106" s="39"/>
      <c r="F106" s="35">
        <v>17</v>
      </c>
      <c r="G106" s="79">
        <v>149000</v>
      </c>
      <c r="H106" s="36">
        <v>0.99</v>
      </c>
      <c r="I106" s="37">
        <v>0.95</v>
      </c>
      <c r="J106" s="40">
        <v>20.39</v>
      </c>
      <c r="K106" s="79"/>
      <c r="L106" s="63">
        <v>50000</v>
      </c>
      <c r="M106" s="31" t="s">
        <v>242</v>
      </c>
      <c r="N106" s="31" t="s">
        <v>243</v>
      </c>
    </row>
    <row r="107" spans="1:14" x14ac:dyDescent="0.2">
      <c r="A107" s="41"/>
      <c r="B107" s="44"/>
      <c r="C107" s="45" t="s">
        <v>244</v>
      </c>
      <c r="D107" s="90">
        <f>SUM(D100:D106)</f>
        <v>1366903000</v>
      </c>
      <c r="E107" s="46"/>
      <c r="F107" s="47">
        <v>200</v>
      </c>
      <c r="G107" s="90">
        <v>2067000</v>
      </c>
      <c r="H107" s="48">
        <v>0.95</v>
      </c>
      <c r="I107" s="49">
        <v>0.93</v>
      </c>
      <c r="J107" s="50">
        <v>29.68</v>
      </c>
      <c r="K107" s="105"/>
      <c r="L107" s="42"/>
      <c r="M107" s="41"/>
      <c r="N107" s="41"/>
    </row>
    <row r="108" spans="1:14" x14ac:dyDescent="0.2">
      <c r="A108" s="5"/>
      <c r="B108" s="8"/>
      <c r="C108" s="3"/>
      <c r="D108" s="88"/>
      <c r="E108" s="7"/>
      <c r="F108" s="7"/>
      <c r="G108" s="88"/>
      <c r="H108" s="6"/>
      <c r="I108" s="6"/>
      <c r="J108" s="7"/>
      <c r="K108" s="88"/>
      <c r="L108" s="8"/>
      <c r="M108" s="5"/>
      <c r="N108" s="5"/>
    </row>
    <row r="109" spans="1:14" x14ac:dyDescent="0.2">
      <c r="A109" s="23" t="s">
        <v>317</v>
      </c>
      <c r="B109" s="8"/>
      <c r="C109" s="3"/>
      <c r="D109" s="88"/>
      <c r="E109" s="7"/>
      <c r="F109" s="7"/>
      <c r="G109" s="88"/>
      <c r="H109" s="6"/>
      <c r="I109" s="6"/>
      <c r="J109" s="7"/>
      <c r="K109" s="88"/>
      <c r="L109" s="8"/>
      <c r="M109" s="5"/>
      <c r="N109" s="5"/>
    </row>
    <row r="110" spans="1:14" x14ac:dyDescent="0.2">
      <c r="A110" s="31" t="s">
        <v>245</v>
      </c>
      <c r="B110" s="32"/>
      <c r="C110" s="33" t="s">
        <v>246</v>
      </c>
      <c r="D110" s="79">
        <v>26592000</v>
      </c>
      <c r="E110" s="39"/>
      <c r="F110" s="35">
        <v>24</v>
      </c>
      <c r="G110" s="79">
        <v>243000</v>
      </c>
      <c r="H110" s="36">
        <v>0.88</v>
      </c>
      <c r="I110" s="37">
        <v>0.8</v>
      </c>
      <c r="J110" s="40">
        <v>20.92</v>
      </c>
      <c r="K110" s="79"/>
      <c r="L110" s="63">
        <v>16500</v>
      </c>
      <c r="M110" s="31" t="s">
        <v>93</v>
      </c>
      <c r="N110" s="31" t="s">
        <v>247</v>
      </c>
    </row>
    <row r="111" spans="1:14" x14ac:dyDescent="0.2">
      <c r="A111" s="5" t="s">
        <v>248</v>
      </c>
      <c r="B111" s="8"/>
      <c r="C111" s="3" t="s">
        <v>246</v>
      </c>
      <c r="D111" s="88">
        <v>35887000</v>
      </c>
      <c r="E111" s="7"/>
      <c r="F111" s="10">
        <v>29</v>
      </c>
      <c r="G111" s="88">
        <v>397000</v>
      </c>
      <c r="H111" s="11">
        <v>0.88</v>
      </c>
      <c r="I111" s="12">
        <v>0.88</v>
      </c>
      <c r="J111" s="13">
        <v>15.76</v>
      </c>
      <c r="K111" s="88"/>
      <c r="L111" s="64">
        <v>58000</v>
      </c>
      <c r="M111" s="5" t="s">
        <v>110</v>
      </c>
      <c r="N111" s="5" t="s">
        <v>249</v>
      </c>
    </row>
    <row r="112" spans="1:14" x14ac:dyDescent="0.2">
      <c r="A112" s="31" t="s">
        <v>250</v>
      </c>
      <c r="B112" s="32" t="s">
        <v>46</v>
      </c>
      <c r="C112" s="33" t="s">
        <v>246</v>
      </c>
      <c r="D112" s="79">
        <v>123749000</v>
      </c>
      <c r="E112" s="39"/>
      <c r="F112" s="35">
        <v>35</v>
      </c>
      <c r="G112" s="79">
        <v>315000</v>
      </c>
      <c r="H112" s="36">
        <v>0.88</v>
      </c>
      <c r="I112" s="37">
        <v>0.82</v>
      </c>
      <c r="J112" s="40">
        <v>27.13</v>
      </c>
      <c r="K112" s="79"/>
      <c r="L112" s="63"/>
      <c r="M112" s="31"/>
      <c r="N112" s="31" t="s">
        <v>251</v>
      </c>
    </row>
    <row r="113" spans="1:14" x14ac:dyDescent="0.2">
      <c r="A113" s="5" t="s">
        <v>252</v>
      </c>
      <c r="B113" s="8"/>
      <c r="C113" s="3" t="s">
        <v>246</v>
      </c>
      <c r="D113" s="88">
        <v>18736000</v>
      </c>
      <c r="E113" s="7"/>
      <c r="F113" s="10">
        <v>4</v>
      </c>
      <c r="G113" s="88">
        <v>32000</v>
      </c>
      <c r="H113" s="11">
        <v>0.96</v>
      </c>
      <c r="I113" s="12">
        <v>0.96</v>
      </c>
      <c r="J113" s="13">
        <v>49.73</v>
      </c>
      <c r="K113" s="88"/>
      <c r="L113" s="64"/>
      <c r="M113" s="5"/>
      <c r="N113" s="5"/>
    </row>
    <row r="114" spans="1:14" x14ac:dyDescent="0.2">
      <c r="A114" s="31" t="s">
        <v>253</v>
      </c>
      <c r="B114" s="32"/>
      <c r="C114" s="33" t="s">
        <v>246</v>
      </c>
      <c r="D114" s="79">
        <v>22420000</v>
      </c>
      <c r="E114" s="39"/>
      <c r="F114" s="35">
        <v>1</v>
      </c>
      <c r="G114" s="79">
        <v>4000</v>
      </c>
      <c r="H114" s="36">
        <v>1</v>
      </c>
      <c r="I114" s="37">
        <v>1</v>
      </c>
      <c r="J114" s="40">
        <v>82.83</v>
      </c>
      <c r="K114" s="79">
        <v>105</v>
      </c>
      <c r="L114" s="63"/>
      <c r="M114" s="31"/>
      <c r="N114" s="31"/>
    </row>
    <row r="115" spans="1:14" x14ac:dyDescent="0.2">
      <c r="A115" s="5" t="s">
        <v>254</v>
      </c>
      <c r="B115" s="8"/>
      <c r="C115" s="3" t="s">
        <v>246</v>
      </c>
      <c r="D115" s="88">
        <v>26565000</v>
      </c>
      <c r="E115" s="7"/>
      <c r="F115" s="10">
        <v>7</v>
      </c>
      <c r="G115" s="88">
        <v>80000</v>
      </c>
      <c r="H115" s="11">
        <v>1</v>
      </c>
      <c r="I115" s="12">
        <v>1</v>
      </c>
      <c r="J115" s="13">
        <v>23.61</v>
      </c>
      <c r="K115" s="88"/>
      <c r="L115" s="64">
        <v>54000</v>
      </c>
      <c r="M115" s="5" t="s">
        <v>79</v>
      </c>
      <c r="N115" s="5"/>
    </row>
    <row r="116" spans="1:14" x14ac:dyDescent="0.2">
      <c r="A116" s="31" t="s">
        <v>255</v>
      </c>
      <c r="B116" s="32"/>
      <c r="C116" s="33" t="s">
        <v>246</v>
      </c>
      <c r="D116" s="79">
        <v>28886000</v>
      </c>
      <c r="E116" s="39"/>
      <c r="F116" s="35">
        <v>16</v>
      </c>
      <c r="G116" s="79">
        <v>56000</v>
      </c>
      <c r="H116" s="36">
        <v>1</v>
      </c>
      <c r="I116" s="37">
        <v>1</v>
      </c>
      <c r="J116" s="40">
        <v>32.79</v>
      </c>
      <c r="K116" s="79"/>
      <c r="L116" s="63"/>
      <c r="M116" s="31"/>
      <c r="N116" s="31"/>
    </row>
    <row r="117" spans="1:14" x14ac:dyDescent="0.2">
      <c r="A117" s="43"/>
      <c r="B117" s="44"/>
      <c r="C117" s="45" t="s">
        <v>256</v>
      </c>
      <c r="D117" s="90">
        <f>SUM(D110:D116)</f>
        <v>282835000</v>
      </c>
      <c r="E117" s="46"/>
      <c r="F117" s="47">
        <v>116</v>
      </c>
      <c r="G117" s="90">
        <v>1127000</v>
      </c>
      <c r="H117" s="48">
        <v>0.9</v>
      </c>
      <c r="I117" s="49">
        <v>0.86</v>
      </c>
      <c r="J117" s="50">
        <v>22.78</v>
      </c>
      <c r="K117" s="90"/>
      <c r="L117" s="44"/>
      <c r="M117" s="43"/>
      <c r="N117" s="43"/>
    </row>
    <row r="118" spans="1:14" x14ac:dyDescent="0.2">
      <c r="A118" s="5"/>
      <c r="B118" s="8"/>
      <c r="C118" s="3"/>
      <c r="D118" s="88"/>
      <c r="E118" s="7"/>
      <c r="F118" s="7"/>
      <c r="G118" s="88"/>
      <c r="H118" s="6"/>
      <c r="I118" s="6"/>
      <c r="J118" s="7"/>
      <c r="K118" s="88"/>
      <c r="L118" s="8"/>
      <c r="M118" s="5"/>
      <c r="N118" s="5"/>
    </row>
    <row r="119" spans="1:14" x14ac:dyDescent="0.2">
      <c r="A119" s="23" t="s">
        <v>318</v>
      </c>
      <c r="B119" s="8"/>
      <c r="C119" s="3"/>
      <c r="D119" s="88"/>
      <c r="E119" s="7"/>
      <c r="F119" s="7"/>
      <c r="G119" s="88"/>
      <c r="H119" s="6"/>
      <c r="I119" s="6"/>
      <c r="J119" s="7"/>
      <c r="K119" s="88"/>
      <c r="L119" s="8"/>
      <c r="M119" s="5"/>
      <c r="N119" s="5"/>
    </row>
    <row r="120" spans="1:14" x14ac:dyDescent="0.2">
      <c r="A120" s="31" t="s">
        <v>257</v>
      </c>
      <c r="B120" s="32" t="s">
        <v>258</v>
      </c>
      <c r="C120" s="33" t="s">
        <v>259</v>
      </c>
      <c r="D120" s="79">
        <v>191237000</v>
      </c>
      <c r="E120" s="39"/>
      <c r="F120" s="35">
        <v>3</v>
      </c>
      <c r="G120" s="79">
        <v>245000</v>
      </c>
      <c r="H120" s="36">
        <v>0.99</v>
      </c>
      <c r="I120" s="37">
        <v>0.88</v>
      </c>
      <c r="J120" s="40">
        <v>43.92</v>
      </c>
      <c r="K120" s="79"/>
      <c r="L120" s="32"/>
      <c r="M120" s="31"/>
      <c r="N120" s="31" t="s">
        <v>260</v>
      </c>
    </row>
    <row r="121" spans="1:14" x14ac:dyDescent="0.2">
      <c r="A121" s="5" t="s">
        <v>261</v>
      </c>
      <c r="B121" s="8"/>
      <c r="C121" s="3" t="s">
        <v>259</v>
      </c>
      <c r="D121" s="88">
        <v>74222000</v>
      </c>
      <c r="E121" s="7"/>
      <c r="F121" s="10">
        <v>17</v>
      </c>
      <c r="G121" s="88">
        <v>187000</v>
      </c>
      <c r="H121" s="11">
        <v>0.95</v>
      </c>
      <c r="I121" s="12">
        <v>0.89</v>
      </c>
      <c r="J121" s="13">
        <v>20.92</v>
      </c>
      <c r="K121" s="88"/>
      <c r="L121" s="64" t="s">
        <v>262</v>
      </c>
      <c r="M121" s="5" t="s">
        <v>263</v>
      </c>
      <c r="N121" s="5" t="s">
        <v>126</v>
      </c>
    </row>
    <row r="122" spans="1:14" x14ac:dyDescent="0.2">
      <c r="A122" s="31" t="s">
        <v>264</v>
      </c>
      <c r="B122" s="32"/>
      <c r="C122" s="33" t="s">
        <v>259</v>
      </c>
      <c r="D122" s="79">
        <v>101124000</v>
      </c>
      <c r="E122" s="39"/>
      <c r="F122" s="35">
        <v>67</v>
      </c>
      <c r="G122" s="79">
        <v>430000</v>
      </c>
      <c r="H122" s="36">
        <v>0.97</v>
      </c>
      <c r="I122" s="37">
        <v>0.97</v>
      </c>
      <c r="J122" s="40">
        <v>26.03</v>
      </c>
      <c r="K122" s="79"/>
      <c r="L122" s="63">
        <v>12000</v>
      </c>
      <c r="M122" s="31" t="s">
        <v>63</v>
      </c>
      <c r="N122" s="31" t="s">
        <v>265</v>
      </c>
    </row>
    <row r="123" spans="1:14" x14ac:dyDescent="0.2">
      <c r="A123" s="43"/>
      <c r="B123" s="44"/>
      <c r="C123" s="45" t="s">
        <v>266</v>
      </c>
      <c r="D123" s="90">
        <f>SUM(D120:D122)</f>
        <v>366583000</v>
      </c>
      <c r="E123" s="46"/>
      <c r="F123" s="47">
        <v>87</v>
      </c>
      <c r="G123" s="90">
        <v>862000</v>
      </c>
      <c r="H123" s="48">
        <v>0.97</v>
      </c>
      <c r="I123" s="49">
        <v>0.92</v>
      </c>
      <c r="J123" s="50">
        <v>29.81</v>
      </c>
      <c r="K123" s="90"/>
      <c r="L123" s="44"/>
      <c r="M123" s="43"/>
      <c r="N123" s="43"/>
    </row>
    <row r="124" spans="1:14" x14ac:dyDescent="0.2">
      <c r="A124" s="5"/>
      <c r="B124" s="8"/>
      <c r="C124" s="3"/>
      <c r="D124" s="88"/>
      <c r="E124" s="7"/>
      <c r="F124" s="7"/>
      <c r="G124" s="88"/>
      <c r="H124" s="6"/>
      <c r="I124" s="6"/>
      <c r="J124" s="7"/>
      <c r="K124" s="88"/>
      <c r="L124" s="8"/>
      <c r="M124" s="5"/>
      <c r="N124" s="5"/>
    </row>
    <row r="125" spans="1:14" x14ac:dyDescent="0.2">
      <c r="A125" s="23" t="s">
        <v>319</v>
      </c>
      <c r="B125" s="8"/>
      <c r="C125" s="3"/>
      <c r="D125" s="88"/>
      <c r="E125" s="7"/>
      <c r="F125" s="7"/>
      <c r="G125" s="88"/>
      <c r="H125" s="6"/>
      <c r="I125" s="6"/>
      <c r="J125" s="7"/>
      <c r="K125" s="88"/>
      <c r="L125" s="8"/>
      <c r="M125" s="5"/>
      <c r="N125" s="5"/>
    </row>
    <row r="126" spans="1:14" x14ac:dyDescent="0.2">
      <c r="A126" s="31" t="s">
        <v>267</v>
      </c>
      <c r="B126" s="32"/>
      <c r="C126" s="33" t="s">
        <v>268</v>
      </c>
      <c r="D126" s="79">
        <v>36015000</v>
      </c>
      <c r="E126" s="39"/>
      <c r="F126" s="35">
        <v>14</v>
      </c>
      <c r="G126" s="79">
        <v>168000</v>
      </c>
      <c r="H126" s="36">
        <v>0.92</v>
      </c>
      <c r="I126" s="37">
        <v>0.92</v>
      </c>
      <c r="J126" s="40">
        <v>23.54</v>
      </c>
      <c r="K126" s="79"/>
      <c r="L126" s="61"/>
      <c r="M126" s="31"/>
      <c r="N126" s="31" t="s">
        <v>269</v>
      </c>
    </row>
    <row r="127" spans="1:14" x14ac:dyDescent="0.2">
      <c r="A127" s="5" t="s">
        <v>270</v>
      </c>
      <c r="B127" s="8"/>
      <c r="C127" s="3" t="s">
        <v>268</v>
      </c>
      <c r="D127" s="88">
        <v>41749000</v>
      </c>
      <c r="E127" s="7"/>
      <c r="F127" s="10">
        <v>21</v>
      </c>
      <c r="G127" s="88">
        <v>281000</v>
      </c>
      <c r="H127" s="11">
        <v>0.9</v>
      </c>
      <c r="I127" s="12">
        <v>0.9</v>
      </c>
      <c r="J127" s="13">
        <v>16.45</v>
      </c>
      <c r="K127" s="88"/>
      <c r="L127" s="62"/>
      <c r="M127" s="5"/>
      <c r="N127" s="5" t="s">
        <v>271</v>
      </c>
    </row>
    <row r="128" spans="1:14" x14ac:dyDescent="0.2">
      <c r="A128" s="31" t="s">
        <v>272</v>
      </c>
      <c r="B128" s="32"/>
      <c r="C128" s="33" t="s">
        <v>268</v>
      </c>
      <c r="D128" s="79">
        <v>14811000</v>
      </c>
      <c r="E128" s="39"/>
      <c r="F128" s="35">
        <v>11</v>
      </c>
      <c r="G128" s="79">
        <v>139000</v>
      </c>
      <c r="H128" s="36">
        <v>1</v>
      </c>
      <c r="I128" s="37">
        <v>1</v>
      </c>
      <c r="J128" s="40">
        <v>14.76</v>
      </c>
      <c r="K128" s="79"/>
      <c r="L128" s="63">
        <v>63000</v>
      </c>
      <c r="M128" s="31" t="s">
        <v>273</v>
      </c>
      <c r="N128" s="31" t="s">
        <v>143</v>
      </c>
    </row>
    <row r="129" spans="1:14" x14ac:dyDescent="0.2">
      <c r="A129" s="5" t="s">
        <v>274</v>
      </c>
      <c r="B129" s="8"/>
      <c r="C129" s="3" t="s">
        <v>268</v>
      </c>
      <c r="D129" s="88">
        <v>121603000</v>
      </c>
      <c r="E129" s="7"/>
      <c r="F129" s="10">
        <v>17</v>
      </c>
      <c r="G129" s="88">
        <v>211000</v>
      </c>
      <c r="H129" s="11">
        <v>0.93</v>
      </c>
      <c r="I129" s="12">
        <v>0.91</v>
      </c>
      <c r="J129" s="13">
        <v>21.23</v>
      </c>
      <c r="K129" s="88"/>
      <c r="L129" s="64">
        <v>86000</v>
      </c>
      <c r="M129" s="5" t="s">
        <v>275</v>
      </c>
      <c r="N129" s="5" t="s">
        <v>276</v>
      </c>
    </row>
    <row r="130" spans="1:14" x14ac:dyDescent="0.2">
      <c r="A130" s="78"/>
      <c r="B130" s="77"/>
      <c r="C130" s="71" t="s">
        <v>277</v>
      </c>
      <c r="D130" s="83">
        <f>SUM(D126:D129)</f>
        <v>214178000</v>
      </c>
      <c r="E130" s="72"/>
      <c r="F130" s="73">
        <v>63</v>
      </c>
      <c r="G130" s="83">
        <v>799000</v>
      </c>
      <c r="H130" s="74">
        <v>0.93</v>
      </c>
      <c r="I130" s="75">
        <v>0.93</v>
      </c>
      <c r="J130" s="76">
        <v>18.850000000000001</v>
      </c>
      <c r="K130" s="83"/>
      <c r="L130" s="66"/>
      <c r="M130" s="65"/>
      <c r="N130" s="65"/>
    </row>
    <row r="131" spans="1:14" x14ac:dyDescent="0.2">
      <c r="A131" s="5"/>
      <c r="B131" s="8"/>
      <c r="C131" s="3"/>
      <c r="D131" s="88"/>
      <c r="E131" s="7"/>
      <c r="F131" s="10"/>
      <c r="G131" s="88"/>
      <c r="H131" s="11"/>
      <c r="I131" s="12"/>
      <c r="J131" s="13"/>
      <c r="K131" s="88"/>
      <c r="L131" s="8"/>
      <c r="M131" s="5"/>
      <c r="N131" s="5"/>
    </row>
    <row r="132" spans="1:14" x14ac:dyDescent="0.2">
      <c r="A132" s="23" t="s">
        <v>320</v>
      </c>
      <c r="B132" s="8"/>
      <c r="C132" s="3"/>
      <c r="D132" s="88"/>
      <c r="E132" s="7"/>
      <c r="F132" s="7"/>
      <c r="G132" s="88"/>
      <c r="H132" s="6"/>
      <c r="I132" s="6"/>
      <c r="J132" s="7"/>
      <c r="K132" s="88"/>
      <c r="L132" s="8"/>
      <c r="M132" s="5"/>
      <c r="N132" s="5"/>
    </row>
    <row r="133" spans="1:14" x14ac:dyDescent="0.2">
      <c r="A133" s="31" t="s">
        <v>278</v>
      </c>
      <c r="B133" s="32"/>
      <c r="C133" s="33" t="s">
        <v>279</v>
      </c>
      <c r="D133" s="79">
        <v>70174000</v>
      </c>
      <c r="E133" s="39"/>
      <c r="F133" s="35">
        <v>40</v>
      </c>
      <c r="G133" s="79">
        <v>498000</v>
      </c>
      <c r="H133" s="36">
        <v>0.97</v>
      </c>
      <c r="I133" s="37">
        <v>0.93</v>
      </c>
      <c r="J133" s="40">
        <v>27.61</v>
      </c>
      <c r="K133" s="79"/>
      <c r="L133" s="63" t="s">
        <v>280</v>
      </c>
      <c r="M133" s="31" t="s">
        <v>281</v>
      </c>
      <c r="N133" s="31" t="s">
        <v>282</v>
      </c>
    </row>
    <row r="134" spans="1:14" x14ac:dyDescent="0.2">
      <c r="A134" s="5" t="s">
        <v>283</v>
      </c>
      <c r="B134" s="8"/>
      <c r="C134" s="3" t="s">
        <v>284</v>
      </c>
      <c r="D134" s="88">
        <v>35213000</v>
      </c>
      <c r="E134" s="7"/>
      <c r="F134" s="10">
        <v>22</v>
      </c>
      <c r="G134" s="88">
        <v>264000</v>
      </c>
      <c r="H134" s="11">
        <v>0.83</v>
      </c>
      <c r="I134" s="12">
        <v>0.83</v>
      </c>
      <c r="J134" s="13">
        <v>14.21</v>
      </c>
      <c r="K134" s="88"/>
      <c r="L134" s="64" t="s">
        <v>285</v>
      </c>
      <c r="M134" s="5" t="s">
        <v>240</v>
      </c>
      <c r="N134" s="5" t="s">
        <v>286</v>
      </c>
    </row>
    <row r="135" spans="1:14" x14ac:dyDescent="0.2">
      <c r="A135" s="31" t="s">
        <v>287</v>
      </c>
      <c r="B135" s="32" t="s">
        <v>14</v>
      </c>
      <c r="C135" s="33" t="s">
        <v>288</v>
      </c>
      <c r="D135" s="79">
        <v>179353000</v>
      </c>
      <c r="E135" s="39"/>
      <c r="F135" s="35">
        <v>41</v>
      </c>
      <c r="G135" s="79">
        <v>643000</v>
      </c>
      <c r="H135" s="36">
        <v>0.9</v>
      </c>
      <c r="I135" s="37">
        <v>0.88</v>
      </c>
      <c r="J135" s="40">
        <v>17.52</v>
      </c>
      <c r="K135" s="79"/>
      <c r="L135" s="63">
        <v>82000</v>
      </c>
      <c r="M135" s="31" t="s">
        <v>289</v>
      </c>
      <c r="N135" s="31" t="s">
        <v>290</v>
      </c>
    </row>
    <row r="136" spans="1:14" x14ac:dyDescent="0.2">
      <c r="A136" s="5" t="s">
        <v>291</v>
      </c>
      <c r="B136" s="8"/>
      <c r="C136" s="3" t="s">
        <v>292</v>
      </c>
      <c r="D136" s="88">
        <v>20294000</v>
      </c>
      <c r="E136" s="7"/>
      <c r="F136" s="10">
        <v>20</v>
      </c>
      <c r="G136" s="88">
        <v>215000</v>
      </c>
      <c r="H136" s="11">
        <v>1</v>
      </c>
      <c r="I136" s="12">
        <v>1</v>
      </c>
      <c r="J136" s="13">
        <v>12.81</v>
      </c>
      <c r="K136" s="88"/>
      <c r="L136" s="64" t="s">
        <v>293</v>
      </c>
      <c r="M136" s="5" t="s">
        <v>294</v>
      </c>
      <c r="N136" s="5" t="s">
        <v>295</v>
      </c>
    </row>
    <row r="137" spans="1:14" x14ac:dyDescent="0.2">
      <c r="A137" s="31" t="s">
        <v>296</v>
      </c>
      <c r="B137" s="32" t="s">
        <v>14</v>
      </c>
      <c r="C137" s="33" t="s">
        <v>288</v>
      </c>
      <c r="D137" s="79">
        <v>40107000</v>
      </c>
      <c r="E137" s="39"/>
      <c r="F137" s="35">
        <v>11</v>
      </c>
      <c r="G137" s="79">
        <v>93000</v>
      </c>
      <c r="H137" s="36">
        <v>0.93</v>
      </c>
      <c r="I137" s="37">
        <v>0.93</v>
      </c>
      <c r="J137" s="40">
        <v>36.25</v>
      </c>
      <c r="K137" s="79"/>
      <c r="L137" s="63"/>
      <c r="M137" s="31"/>
      <c r="N137" s="31" t="s">
        <v>297</v>
      </c>
    </row>
    <row r="138" spans="1:14" x14ac:dyDescent="0.2">
      <c r="A138" s="5" t="s">
        <v>298</v>
      </c>
      <c r="B138" s="8" t="s">
        <v>131</v>
      </c>
      <c r="C138" s="3" t="s">
        <v>299</v>
      </c>
      <c r="D138" s="88">
        <v>13301000</v>
      </c>
      <c r="E138" s="9">
        <v>5558000</v>
      </c>
      <c r="F138" s="10">
        <v>11</v>
      </c>
      <c r="G138" s="88">
        <v>126000</v>
      </c>
      <c r="H138" s="11">
        <v>0.96</v>
      </c>
      <c r="I138" s="12">
        <v>0.81</v>
      </c>
      <c r="J138" s="86">
        <v>20.079999999999998</v>
      </c>
      <c r="K138" s="88"/>
      <c r="L138" s="64">
        <v>75000</v>
      </c>
      <c r="M138" s="5" t="s">
        <v>79</v>
      </c>
      <c r="N138" s="5"/>
    </row>
    <row r="139" spans="1:14" x14ac:dyDescent="0.2">
      <c r="A139" s="31" t="s">
        <v>300</v>
      </c>
      <c r="B139" s="32"/>
      <c r="C139" s="33" t="s">
        <v>279</v>
      </c>
      <c r="D139" s="79">
        <v>40109000</v>
      </c>
      <c r="E139" s="39"/>
      <c r="F139" s="35">
        <v>15</v>
      </c>
      <c r="G139" s="79">
        <v>168000</v>
      </c>
      <c r="H139" s="36">
        <v>0.99</v>
      </c>
      <c r="I139" s="37">
        <v>0.96</v>
      </c>
      <c r="J139" s="87">
        <v>19.38</v>
      </c>
      <c r="K139" s="79"/>
      <c r="L139" s="63">
        <v>32000</v>
      </c>
      <c r="M139" s="31" t="s">
        <v>301</v>
      </c>
      <c r="N139" s="31" t="s">
        <v>302</v>
      </c>
    </row>
    <row r="140" spans="1:14" x14ac:dyDescent="0.2">
      <c r="A140" s="5" t="s">
        <v>303</v>
      </c>
      <c r="B140" s="8"/>
      <c r="C140" s="3" t="s">
        <v>304</v>
      </c>
      <c r="D140" s="88">
        <v>105233000</v>
      </c>
      <c r="E140" s="7"/>
      <c r="F140" s="10">
        <v>37</v>
      </c>
      <c r="G140" s="88">
        <v>464000</v>
      </c>
      <c r="H140" s="11">
        <v>0.96</v>
      </c>
      <c r="I140" s="12">
        <v>0.96</v>
      </c>
      <c r="J140" s="13">
        <v>21.11</v>
      </c>
      <c r="K140" s="88"/>
      <c r="L140" s="64">
        <v>66000</v>
      </c>
      <c r="M140" s="5" t="s">
        <v>294</v>
      </c>
      <c r="N140" s="5" t="s">
        <v>305</v>
      </c>
    </row>
    <row r="141" spans="1:14" x14ac:dyDescent="0.2">
      <c r="A141" s="78"/>
      <c r="B141" s="80"/>
      <c r="C141" s="81" t="s">
        <v>306</v>
      </c>
      <c r="D141" s="83">
        <f>SUM(D133:D140)</f>
        <v>503784000</v>
      </c>
      <c r="E141" s="78"/>
      <c r="F141" s="82">
        <v>197</v>
      </c>
      <c r="G141" s="83">
        <v>2471000</v>
      </c>
      <c r="H141" s="84">
        <v>0.93</v>
      </c>
      <c r="I141" s="75">
        <v>0.91</v>
      </c>
      <c r="J141" s="85">
        <v>20.5</v>
      </c>
      <c r="K141" s="83"/>
      <c r="L141" s="80"/>
      <c r="M141" s="78"/>
      <c r="N141" s="78"/>
    </row>
    <row r="142" spans="1:14" x14ac:dyDescent="0.2">
      <c r="G142" s="88"/>
      <c r="H142" s="5"/>
      <c r="I142" s="5"/>
      <c r="J142" s="6"/>
    </row>
    <row r="143" spans="1:14" ht="13.5" thickBot="1" x14ac:dyDescent="0.25">
      <c r="A143" s="95" t="s">
        <v>307</v>
      </c>
      <c r="B143" s="97"/>
      <c r="C143" s="98"/>
      <c r="D143" s="99">
        <f>D141+D130+D123+D117+D107+D97+D84+D66+D34</f>
        <v>9493921000</v>
      </c>
      <c r="E143" s="99">
        <f>SUM(E13:E141)/1000</f>
        <v>413611</v>
      </c>
      <c r="F143" s="99">
        <f>F141+F130+F123+F117+F107+F97+F84+F66+F34</f>
        <v>1987</v>
      </c>
      <c r="G143" s="99">
        <f>G141+G130+G123+G117+G107+G97+G84+G66+G34</f>
        <v>25102000</v>
      </c>
      <c r="H143" s="100">
        <v>0.94</v>
      </c>
      <c r="I143" s="101">
        <v>0.91</v>
      </c>
      <c r="J143" s="102">
        <v>29.69</v>
      </c>
      <c r="K143" s="99">
        <f>SUM(K13:K141)</f>
        <v>3369</v>
      </c>
      <c r="L143" s="97"/>
      <c r="M143" s="96"/>
      <c r="N143" s="96"/>
    </row>
    <row r="144" spans="1:14" ht="13.5" thickTop="1" x14ac:dyDescent="0.2">
      <c r="A144" s="5"/>
      <c r="B144" s="18"/>
      <c r="C144" s="4"/>
      <c r="D144" s="88"/>
      <c r="E144" s="14"/>
      <c r="F144" s="5"/>
      <c r="G144" s="88"/>
      <c r="H144" s="15"/>
      <c r="I144" s="16"/>
      <c r="J144" s="6"/>
      <c r="K144" s="88"/>
      <c r="L144" s="18"/>
      <c r="M144" s="5"/>
      <c r="N144" s="5"/>
    </row>
    <row r="145" spans="1:14" x14ac:dyDescent="0.2">
      <c r="A145" s="5"/>
      <c r="B145" s="18"/>
      <c r="C145" s="4"/>
      <c r="D145" s="88"/>
      <c r="E145" s="14"/>
      <c r="F145" s="5"/>
      <c r="G145" s="88"/>
      <c r="H145" s="5"/>
      <c r="I145" s="5"/>
      <c r="J145" s="6"/>
      <c r="K145" s="88"/>
      <c r="L145" s="18"/>
      <c r="M145" s="5"/>
      <c r="N145" s="5"/>
    </row>
    <row r="146" spans="1:14" x14ac:dyDescent="0.2">
      <c r="A146" s="60" t="s">
        <v>308</v>
      </c>
      <c r="B146" s="19"/>
      <c r="C146" s="4"/>
      <c r="D146" s="88"/>
      <c r="E146" s="5"/>
      <c r="F146" s="5"/>
      <c r="G146" s="88"/>
      <c r="H146" s="5"/>
      <c r="I146" s="5"/>
      <c r="J146" s="6"/>
      <c r="K146" s="88"/>
      <c r="L146" s="18"/>
      <c r="M146" s="5"/>
      <c r="N146" s="5"/>
    </row>
    <row r="147" spans="1:14" x14ac:dyDescent="0.2">
      <c r="A147" s="3" t="s">
        <v>321</v>
      </c>
      <c r="B147" s="18"/>
      <c r="C147" s="4"/>
      <c r="D147" s="88"/>
      <c r="E147" s="5"/>
      <c r="F147" s="5"/>
      <c r="G147" s="88"/>
      <c r="H147" s="5"/>
      <c r="I147" s="5"/>
      <c r="J147" s="6"/>
      <c r="K147" s="88"/>
      <c r="L147" s="18"/>
      <c r="M147" s="5"/>
      <c r="N147" s="5"/>
    </row>
    <row r="148" spans="1:14" x14ac:dyDescent="0.2">
      <c r="A148" s="3" t="s">
        <v>322</v>
      </c>
    </row>
    <row r="149" spans="1:14" x14ac:dyDescent="0.2">
      <c r="A149" s="3" t="s">
        <v>323</v>
      </c>
    </row>
    <row r="150" spans="1:14" x14ac:dyDescent="0.2">
      <c r="A150" s="3" t="s">
        <v>324</v>
      </c>
    </row>
    <row r="151" spans="1:14" x14ac:dyDescent="0.2">
      <c r="A151" s="3" t="s">
        <v>325</v>
      </c>
    </row>
    <row r="152" spans="1:14" x14ac:dyDescent="0.2">
      <c r="A152" s="3" t="s">
        <v>326</v>
      </c>
    </row>
    <row r="153" spans="1:14" x14ac:dyDescent="0.2">
      <c r="A153" s="3" t="s">
        <v>327</v>
      </c>
    </row>
    <row r="154" spans="1:14" x14ac:dyDescent="0.2">
      <c r="A154" s="3" t="s">
        <v>328</v>
      </c>
    </row>
    <row r="155" spans="1:14" x14ac:dyDescent="0.2">
      <c r="A155" s="3" t="s">
        <v>329</v>
      </c>
    </row>
    <row r="156" spans="1:14" x14ac:dyDescent="0.2">
      <c r="A156" s="3" t="s">
        <v>330</v>
      </c>
    </row>
    <row r="157" spans="1:14" x14ac:dyDescent="0.2">
      <c r="A157" s="3"/>
    </row>
    <row r="158" spans="1:14" x14ac:dyDescent="0.2">
      <c r="A158" s="3"/>
    </row>
    <row r="159" spans="1:14" x14ac:dyDescent="0.2">
      <c r="A159" s="3"/>
    </row>
    <row r="160" spans="1:14" x14ac:dyDescent="0.2">
      <c r="A160" s="3"/>
    </row>
    <row r="161" spans="1:1" x14ac:dyDescent="0.2">
      <c r="A161" s="3"/>
    </row>
    <row r="162" spans="1:1" x14ac:dyDescent="0.2">
      <c r="A162" s="3"/>
    </row>
    <row r="163" spans="1:1" x14ac:dyDescent="0.2">
      <c r="A163" s="3"/>
    </row>
    <row r="164" spans="1:1" x14ac:dyDescent="0.2">
      <c r="A164" s="3"/>
    </row>
    <row r="165" spans="1:1" x14ac:dyDescent="0.2">
      <c r="A165" s="3"/>
    </row>
    <row r="166" spans="1:1" x14ac:dyDescent="0.2">
      <c r="A166" s="3"/>
    </row>
    <row r="167" spans="1:1" x14ac:dyDescent="0.2">
      <c r="A167" s="3"/>
    </row>
    <row r="168" spans="1:1" x14ac:dyDescent="0.2">
      <c r="A168" s="3"/>
    </row>
    <row r="169" spans="1:1" x14ac:dyDescent="0.2">
      <c r="A169" s="3"/>
    </row>
    <row r="170" spans="1:1" x14ac:dyDescent="0.2">
      <c r="A170" s="3"/>
    </row>
    <row r="171" spans="1:1" x14ac:dyDescent="0.2">
      <c r="A171" s="3"/>
    </row>
    <row r="172" spans="1:1" x14ac:dyDescent="0.2">
      <c r="A172" s="3"/>
    </row>
    <row r="173" spans="1:1" x14ac:dyDescent="0.2">
      <c r="A173" s="3"/>
    </row>
    <row r="174" spans="1:1" x14ac:dyDescent="0.2">
      <c r="A174" s="3"/>
    </row>
    <row r="175" spans="1:1" x14ac:dyDescent="0.2">
      <c r="A175" s="3"/>
    </row>
    <row r="176" spans="1:1" x14ac:dyDescent="0.2">
      <c r="A176" s="3"/>
    </row>
    <row r="177" spans="1:1" x14ac:dyDescent="0.2">
      <c r="A177" s="3"/>
    </row>
    <row r="178" spans="1:1" x14ac:dyDescent="0.2">
      <c r="A178" s="3"/>
    </row>
    <row r="179" spans="1:1" x14ac:dyDescent="0.2">
      <c r="A179" s="3"/>
    </row>
    <row r="180" spans="1:1" x14ac:dyDescent="0.2">
      <c r="A180" s="3"/>
    </row>
    <row r="181" spans="1:1" x14ac:dyDescent="0.2">
      <c r="A181" s="3"/>
    </row>
    <row r="182" spans="1:1" x14ac:dyDescent="0.2">
      <c r="A182" s="3"/>
    </row>
    <row r="183" spans="1:1" x14ac:dyDescent="0.2">
      <c r="A183" s="3"/>
    </row>
    <row r="184" spans="1:1" x14ac:dyDescent="0.2">
      <c r="A184" s="3"/>
    </row>
    <row r="185" spans="1:1" x14ac:dyDescent="0.2">
      <c r="A185" s="3"/>
    </row>
    <row r="186" spans="1:1" x14ac:dyDescent="0.2">
      <c r="A186" s="3"/>
    </row>
    <row r="187" spans="1:1" x14ac:dyDescent="0.2">
      <c r="A187" s="3"/>
    </row>
    <row r="188" spans="1:1" x14ac:dyDescent="0.2">
      <c r="A188" s="3"/>
    </row>
    <row r="189" spans="1:1" x14ac:dyDescent="0.2">
      <c r="A189" s="3"/>
    </row>
    <row r="190" spans="1:1" x14ac:dyDescent="0.2">
      <c r="A190" s="3"/>
    </row>
    <row r="191" spans="1:1" x14ac:dyDescent="0.2">
      <c r="A191" s="3"/>
    </row>
    <row r="192" spans="1:1" x14ac:dyDescent="0.2">
      <c r="A192" s="3"/>
    </row>
    <row r="193" spans="1:1" x14ac:dyDescent="0.2">
      <c r="A193" s="3"/>
    </row>
    <row r="194" spans="1:1" x14ac:dyDescent="0.2">
      <c r="A194" s="3"/>
    </row>
    <row r="195" spans="1:1" x14ac:dyDescent="0.2">
      <c r="A195" s="3"/>
    </row>
    <row r="196" spans="1:1" x14ac:dyDescent="0.2">
      <c r="A196" s="3"/>
    </row>
    <row r="197" spans="1:1" x14ac:dyDescent="0.2">
      <c r="A197" s="3"/>
    </row>
    <row r="198" spans="1:1" x14ac:dyDescent="0.2">
      <c r="A198" s="3"/>
    </row>
    <row r="199" spans="1:1" x14ac:dyDescent="0.2">
      <c r="A199" s="3"/>
    </row>
    <row r="200" spans="1:1" x14ac:dyDescent="0.2">
      <c r="A200" s="3"/>
    </row>
    <row r="201" spans="1:1" x14ac:dyDescent="0.2">
      <c r="A201" s="3"/>
    </row>
    <row r="202" spans="1:1" x14ac:dyDescent="0.2">
      <c r="A202" s="3"/>
    </row>
    <row r="203" spans="1:1" x14ac:dyDescent="0.2">
      <c r="A203" s="3"/>
    </row>
    <row r="204" spans="1:1" x14ac:dyDescent="0.2">
      <c r="A204" s="3"/>
    </row>
    <row r="205" spans="1:1" x14ac:dyDescent="0.2">
      <c r="A205" s="3"/>
    </row>
    <row r="206" spans="1:1" x14ac:dyDescent="0.2">
      <c r="A206" s="3"/>
    </row>
    <row r="207" spans="1:1" x14ac:dyDescent="0.2">
      <c r="A207" s="3"/>
    </row>
    <row r="208" spans="1:1" x14ac:dyDescent="0.2">
      <c r="A208" s="3"/>
    </row>
    <row r="209" spans="1:1" x14ac:dyDescent="0.2">
      <c r="A209" s="3"/>
    </row>
    <row r="210" spans="1:1" x14ac:dyDescent="0.2">
      <c r="A210" s="3"/>
    </row>
    <row r="211" spans="1:1" x14ac:dyDescent="0.2">
      <c r="A211" s="3"/>
    </row>
    <row r="212" spans="1:1" x14ac:dyDescent="0.2">
      <c r="A212" s="3"/>
    </row>
    <row r="213" spans="1:1" x14ac:dyDescent="0.2">
      <c r="A213" s="3"/>
    </row>
    <row r="214" spans="1:1" x14ac:dyDescent="0.2">
      <c r="A214" s="3"/>
    </row>
    <row r="215" spans="1:1" x14ac:dyDescent="0.2">
      <c r="A215" s="3"/>
    </row>
    <row r="216" spans="1:1" x14ac:dyDescent="0.2">
      <c r="A216" s="3"/>
    </row>
    <row r="217" spans="1:1" x14ac:dyDescent="0.2">
      <c r="A217" s="3"/>
    </row>
    <row r="218" spans="1:1" x14ac:dyDescent="0.2">
      <c r="A218" s="3"/>
    </row>
    <row r="219" spans="1:1" x14ac:dyDescent="0.2">
      <c r="A219" s="3"/>
    </row>
    <row r="220" spans="1:1" x14ac:dyDescent="0.2">
      <c r="A220" s="3"/>
    </row>
    <row r="221" spans="1:1" x14ac:dyDescent="0.2">
      <c r="A221" s="3"/>
    </row>
    <row r="222" spans="1:1" x14ac:dyDescent="0.2">
      <c r="A222" s="3"/>
    </row>
    <row r="223" spans="1:1" x14ac:dyDescent="0.2">
      <c r="A223" s="3"/>
    </row>
    <row r="224" spans="1:1"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33" spans="1:1" x14ac:dyDescent="0.2">
      <c r="A233" s="3"/>
    </row>
    <row r="234" spans="1:1" x14ac:dyDescent="0.2">
      <c r="A234" s="3"/>
    </row>
    <row r="235" spans="1:1" x14ac:dyDescent="0.2">
      <c r="A235" s="3"/>
    </row>
    <row r="236" spans="1:1" x14ac:dyDescent="0.2">
      <c r="A236" s="3"/>
    </row>
    <row r="237" spans="1:1" x14ac:dyDescent="0.2">
      <c r="A237" s="3"/>
    </row>
    <row r="238" spans="1:1" x14ac:dyDescent="0.2">
      <c r="A238" s="3"/>
    </row>
    <row r="239" spans="1:1" x14ac:dyDescent="0.2">
      <c r="A239" s="3"/>
    </row>
    <row r="240" spans="1:1" x14ac:dyDescent="0.2">
      <c r="A240" s="3"/>
    </row>
    <row r="241" spans="1:1" x14ac:dyDescent="0.2">
      <c r="A241" s="3"/>
    </row>
    <row r="242" spans="1:1" x14ac:dyDescent="0.2">
      <c r="A242" s="3"/>
    </row>
    <row r="243" spans="1:1" x14ac:dyDescent="0.2">
      <c r="A243" s="3"/>
    </row>
    <row r="244" spans="1:1" x14ac:dyDescent="0.2">
      <c r="A244" s="3"/>
    </row>
    <row r="245" spans="1:1" x14ac:dyDescent="0.2">
      <c r="A245" s="3"/>
    </row>
    <row r="246" spans="1:1" x14ac:dyDescent="0.2">
      <c r="A246" s="3"/>
    </row>
    <row r="247" spans="1:1" x14ac:dyDescent="0.2">
      <c r="A247" s="3"/>
    </row>
    <row r="248" spans="1:1" x14ac:dyDescent="0.2">
      <c r="A248" s="3"/>
    </row>
    <row r="249" spans="1:1" x14ac:dyDescent="0.2">
      <c r="A249" s="3"/>
    </row>
    <row r="250" spans="1:1" x14ac:dyDescent="0.2">
      <c r="A250" s="3"/>
    </row>
    <row r="251" spans="1:1" x14ac:dyDescent="0.2">
      <c r="A251" s="3"/>
    </row>
    <row r="252" spans="1:1" x14ac:dyDescent="0.2">
      <c r="A252" s="3"/>
    </row>
    <row r="253" spans="1:1" x14ac:dyDescent="0.2">
      <c r="A253" s="3"/>
    </row>
    <row r="254" spans="1:1" x14ac:dyDescent="0.2">
      <c r="A254" s="3"/>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3"/>
    </row>
    <row r="457" spans="1:1" x14ac:dyDescent="0.2">
      <c r="A457" s="3"/>
    </row>
    <row r="458" spans="1:1" x14ac:dyDescent="0.2">
      <c r="A458" s="3"/>
    </row>
    <row r="459" spans="1:1" x14ac:dyDescent="0.2">
      <c r="A459" s="3"/>
    </row>
    <row r="460" spans="1:1" x14ac:dyDescent="0.2">
      <c r="A460" s="3"/>
    </row>
    <row r="461" spans="1:1" x14ac:dyDescent="0.2">
      <c r="A461" s="3"/>
    </row>
    <row r="462" spans="1:1" x14ac:dyDescent="0.2">
      <c r="A462" s="3"/>
    </row>
    <row r="463" spans="1:1" x14ac:dyDescent="0.2">
      <c r="A463" s="3"/>
    </row>
    <row r="464" spans="1:1" x14ac:dyDescent="0.2">
      <c r="A464" s="3"/>
    </row>
    <row r="465" spans="1:1" x14ac:dyDescent="0.2">
      <c r="A465" s="3"/>
    </row>
    <row r="466" spans="1:1" x14ac:dyDescent="0.2">
      <c r="A466" s="3"/>
    </row>
    <row r="467" spans="1:1" x14ac:dyDescent="0.2">
      <c r="A467" s="3"/>
    </row>
    <row r="468" spans="1:1" x14ac:dyDescent="0.2">
      <c r="A468" s="3"/>
    </row>
    <row r="469" spans="1:1" x14ac:dyDescent="0.2">
      <c r="A469" s="3"/>
    </row>
    <row r="470" spans="1:1" x14ac:dyDescent="0.2">
      <c r="A470" s="3"/>
    </row>
    <row r="471" spans="1:1" x14ac:dyDescent="0.2">
      <c r="A471" s="3"/>
    </row>
    <row r="472" spans="1:1" x14ac:dyDescent="0.2">
      <c r="A472" s="3"/>
    </row>
    <row r="473" spans="1:1" x14ac:dyDescent="0.2">
      <c r="A473" s="3"/>
    </row>
    <row r="474" spans="1:1" x14ac:dyDescent="0.2">
      <c r="A474" s="3"/>
    </row>
    <row r="475" spans="1:1" x14ac:dyDescent="0.2">
      <c r="A475" s="3"/>
    </row>
    <row r="476" spans="1:1" x14ac:dyDescent="0.2">
      <c r="A476" s="3"/>
    </row>
    <row r="477" spans="1:1" x14ac:dyDescent="0.2">
      <c r="A477" s="3"/>
    </row>
    <row r="478" spans="1:1" x14ac:dyDescent="0.2">
      <c r="A478" s="3"/>
    </row>
    <row r="479" spans="1:1" x14ac:dyDescent="0.2">
      <c r="A479" s="3"/>
    </row>
    <row r="480" spans="1:1" x14ac:dyDescent="0.2">
      <c r="A480" s="3"/>
    </row>
    <row r="481" spans="1:1" x14ac:dyDescent="0.2">
      <c r="A481" s="3"/>
    </row>
    <row r="482" spans="1:1" x14ac:dyDescent="0.2">
      <c r="A482" s="3"/>
    </row>
    <row r="483" spans="1:1" x14ac:dyDescent="0.2">
      <c r="A483" s="3"/>
    </row>
    <row r="484" spans="1:1" x14ac:dyDescent="0.2">
      <c r="A484" s="3"/>
    </row>
    <row r="485" spans="1:1" x14ac:dyDescent="0.2">
      <c r="A485" s="3"/>
    </row>
    <row r="486" spans="1:1" x14ac:dyDescent="0.2">
      <c r="A486" s="3"/>
    </row>
    <row r="487" spans="1:1" x14ac:dyDescent="0.2">
      <c r="A487" s="3"/>
    </row>
    <row r="488" spans="1:1" x14ac:dyDescent="0.2">
      <c r="A488" s="3"/>
    </row>
    <row r="489" spans="1:1" x14ac:dyDescent="0.2">
      <c r="A489" s="3"/>
    </row>
    <row r="490" spans="1:1" x14ac:dyDescent="0.2">
      <c r="A490" s="3"/>
    </row>
    <row r="491" spans="1:1" x14ac:dyDescent="0.2">
      <c r="A491" s="3"/>
    </row>
    <row r="492" spans="1:1" x14ac:dyDescent="0.2">
      <c r="A492" s="3"/>
    </row>
    <row r="493" spans="1:1" x14ac:dyDescent="0.2">
      <c r="A493" s="3"/>
    </row>
    <row r="494" spans="1:1" x14ac:dyDescent="0.2">
      <c r="A494" s="3"/>
    </row>
    <row r="495" spans="1:1" x14ac:dyDescent="0.2">
      <c r="A495" s="3"/>
    </row>
    <row r="496" spans="1:1" x14ac:dyDescent="0.2">
      <c r="A496" s="3"/>
    </row>
    <row r="497" spans="1:1" x14ac:dyDescent="0.2">
      <c r="A497" s="3"/>
    </row>
    <row r="498" spans="1:1" x14ac:dyDescent="0.2">
      <c r="A498" s="3"/>
    </row>
    <row r="499" spans="1:1" x14ac:dyDescent="0.2">
      <c r="A499" s="3"/>
    </row>
    <row r="500" spans="1:1" x14ac:dyDescent="0.2">
      <c r="A500" s="3"/>
    </row>
    <row r="501" spans="1:1" x14ac:dyDescent="0.2">
      <c r="A501" s="3"/>
    </row>
    <row r="502" spans="1:1" x14ac:dyDescent="0.2">
      <c r="A502" s="3"/>
    </row>
    <row r="503" spans="1:1" x14ac:dyDescent="0.2">
      <c r="A503" s="3"/>
    </row>
    <row r="504" spans="1:1" x14ac:dyDescent="0.2">
      <c r="A504" s="3"/>
    </row>
    <row r="505" spans="1:1" x14ac:dyDescent="0.2">
      <c r="A505" s="3"/>
    </row>
    <row r="506" spans="1:1" x14ac:dyDescent="0.2">
      <c r="A506" s="3"/>
    </row>
    <row r="507" spans="1:1" x14ac:dyDescent="0.2">
      <c r="A507" s="3"/>
    </row>
    <row r="508" spans="1:1" x14ac:dyDescent="0.2">
      <c r="A508" s="3"/>
    </row>
    <row r="509" spans="1:1" x14ac:dyDescent="0.2">
      <c r="A509" s="3"/>
    </row>
  </sheetData>
  <pageMargins left="0.75" right="0.75" top="1" bottom="1" header="0.5" footer="0.5"/>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2022-02-10T20:14:51Z</dcterms:created>
  <dcterms:modified xsi:type="dcterms:W3CDTF">2022-02-10T20:14:52Z</dcterms:modified>
</cp:coreProperties>
</file>